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H30経営比較分析表\H29経営比較分析表【村山市　下水道】\20190204　2回目（疑義照会）\"/>
    </mc:Choice>
  </mc:AlternateContent>
  <workbookProtection workbookAlgorithmName="SHA-512" workbookHashValue="itV1QF5nB290tpjtjfkIoq71dfKL6d9a+IAgBdvFa2Y+Ql3OzfpO1ohtLgTaEhSr1nuNcTsA8FB2Ejd60fDxig==" workbookSaltValue="15upcWzfCGjOeSjeNTt3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<sst xmlns="http://schemas.openxmlformats.org/spreadsheetml/2006/main" count="245" uniqueCount="126">
  <si>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</si>
  <si>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</si>
  <si>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</si>
  <si>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</si>
  <si>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</si>
  <si>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</si>
  <si>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</si>
  <si>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</si>
  <si>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</si>
  <si>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</si>
  <si>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</si>
  <si>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</si>
  <si>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</si>
  <si>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</si>
  <si>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</si>
  <si>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</si>
  <si>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</si>
  <si>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</si>
  <si>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</si>
  <si>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</si>
  <si>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</si>
  <si>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</si>
  <si>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</si>
  <si>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</si>
  <si>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</si>
  <si>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</si>
  <si>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</si>
  <si>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</si>
  <si>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</si>
  <si>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</si>
  <si>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</si>
  <si>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</si>
  <si>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</si>
  <si>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</si>
  <si>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</si>
  <si>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</si>
  <si>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</si>
  <si>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</si>
  <si>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</si>
  <si>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</si>
  <si>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</si>
  <si>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</si>
  <si>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</si>
  <si>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</si>
  <si>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</si>
  <si>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</si>
  <si>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</si>
  <si>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</si>
  <si>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</si>
  <si>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</si>
  <si>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</si>
  <si>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</si>
  <si>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</si>
  <si>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</si>
  <si>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</si>
  <si>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</si>
  <si>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</si>
  <si>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</si>
  <si>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</si>
  <si>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</si>
  <si>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</si>
  <si>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</si>
  <si>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</si>
  <si>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</si>
  <si>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</si>
  <si>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</si>
  <si>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</si>
  <si>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</si>
  <si>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</si>
  <si>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</si>
  <si>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</si>
  <si>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</si>
  <si>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</si>
  <si>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</si>
  <si>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</si>
  <si>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</si>
  <si>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</si>
  <si>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</si>
  <si>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</si>
  <si>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</si>
  <si>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</si>
  <si>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</si>
  <si>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</si>
  <si>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</si>
  <si>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</si>
  <si>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</si>
  <si>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</si>
  <si>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</si>
  <si>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</si>
  <si>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</si>
  <si>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</si>
  <si>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</si>
  <si>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</si>
  <si>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</si>
  <si>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</si>
  <si>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</si>
  <si>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</si>
  <si>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</si>
  <si>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</si>
  <si>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</si>
  <si>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</si>
  <si>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</si>
  <si>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</si>
  <si>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</si>
  <si>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</si>
  <si>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</si>
  <si>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</si>
  <si>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</si>
  <si>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</si>
  <si>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</si>
  <si>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</si>
  <si>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</si>
  <si>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</si>
  <si>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</si>
  <si>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</si>
  <si>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</si>
  <si>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</si>
  <si>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</si>
  <si>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</si>
  <si>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</si>
  <si>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</si>
  <si>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</si>
  <si>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</si>
  <si>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当市における特定環境保全公共下水道区域については、平成13年供用開始であり、それほど年数は経過しておらず、法定耐用年数には時間的な余裕がある。
　そのような状況の中であるが、管渠修繕に向けた取り組みの検討を公共下水道と共に行っていく。公共下水道については、ストックマネジメント計画をもとに更新工事等実施に向け動き出している。特定環境保全公共下水道についても必要に応じ調査等行い、適切な維持管理に努めていく。建設改良工事は、多額の費用が生じることから、国の支出金や企業債によって財源を確保しつつ、経営改善の実施に取り組んでいく。</t>
    <rPh sb="145" eb="147">
      <t>コウシン</t>
    </rPh>
    <rPh sb="147" eb="149">
      <t>コウジ</t>
    </rPh>
    <rPh sb="149" eb="150">
      <t>トウ</t>
    </rPh>
    <rPh sb="150" eb="152">
      <t>ジッシ</t>
    </rPh>
    <rPh sb="153" eb="154">
      <t>ム</t>
    </rPh>
    <rPh sb="155" eb="156">
      <t>ウゴ</t>
    </rPh>
    <rPh sb="157" eb="158">
      <t>ダ</t>
    </rPh>
    <rPh sb="186" eb="187">
      <t>トウ</t>
    </rPh>
    <rPh sb="187" eb="188">
      <t>オコナ</t>
    </rPh>
    <rPh sb="190" eb="192">
      <t>テキセツ</t>
    </rPh>
    <rPh sb="193" eb="195">
      <t>イジ</t>
    </rPh>
    <rPh sb="195" eb="197">
      <t>カンリ</t>
    </rPh>
    <rPh sb="198" eb="199">
      <t>ツト</t>
    </rPh>
    <phoneticPr fontId="15"/>
  </si>
  <si>
    <t>　事業は終期に近付いており、大規模な整備は無いものの、過去の元利償還金が大きな負担になっており、一般会計からの繰入金がなければ成り立たない経営状況にある。今後は元利償還金も下がってくるが、より一層の支出の抑制、収入の増を図り、繰入金を減少させていく。
　施設の修繕・更新等は、ストックマネジメント計画に沿って、財政状況を考慮しながら調査を進めていく。
　収入については、平成18年に料金改定を行い、収益増になったものの、人口減少や節水意識の高まりにより伸び悩んでいる状況にある。そのため、平成28年度に経営戦略を策定し、より高い企業性を持ち、料金改定を視野に入れた取り組みを行っていく。
　また、水洗化率の向上を目指し、環境保全、収入源の確保を目指していきたい。</t>
    <rPh sb="1" eb="3">
      <t>ジギョウ</t>
    </rPh>
    <rPh sb="166" eb="168">
      <t>チョウサ</t>
    </rPh>
    <rPh sb="298" eb="301">
      <t>スイセンカ</t>
    </rPh>
    <rPh sb="301" eb="302">
      <t>リツ</t>
    </rPh>
    <rPh sb="303" eb="305">
      <t>コウジョウ</t>
    </rPh>
    <rPh sb="306" eb="308">
      <t>メザ</t>
    </rPh>
    <rPh sb="310" eb="312">
      <t>カンキョウ</t>
    </rPh>
    <rPh sb="312" eb="314">
      <t>ホゼン</t>
    </rPh>
    <rPh sb="315" eb="317">
      <t>シュウニュウ</t>
    </rPh>
    <rPh sb="317" eb="318">
      <t>ゲン</t>
    </rPh>
    <rPh sb="319" eb="321">
      <t>カクホ</t>
    </rPh>
    <rPh sb="322" eb="324">
      <t>メザ</t>
    </rPh>
    <phoneticPr fontId="15"/>
  </si>
  <si>
    <r>
      <rPr>
        <sz val="11"/>
        <rFont val="ＭＳ ゴシック"/>
        <family val="3"/>
        <charset val="128"/>
      </rPr>
      <t>①収益的収支比率
　昨年度と比較し下降しており、依然厳しい経営状況にあり、収益は一般会計からの繰入金に依存している状況にあり、比率も下降傾向にあるため、今後も経営改善に向けて取り組んでいく必要がある。
④企業債残高対事業規模比率
　減少傾向にあり、類似団体平均と比べ低い水準となっているが、今後、ストックマネジメント計画をもとに修繕・更新等の実施が見込まれることから、経費削減に向けた取り組みを強化していかなければならない。</t>
    </r>
    <r>
      <rPr>
        <sz val="11"/>
        <color rgb="FFFF0000"/>
        <rFont val="ＭＳ ゴシック"/>
        <family val="3"/>
        <charset val="128"/>
      </rPr>
      <t xml:space="preserve">
</t>
    </r>
    <r>
      <rPr>
        <sz val="11"/>
        <rFont val="ＭＳ ゴシック"/>
        <family val="3"/>
        <charset val="128"/>
      </rPr>
      <t>⑤経費回収率
　改善傾向にあるが、今後も、料金改定を視野に入れ、費用の削減に取り組む必要がある。
⑥汚水処理原価
　昨年度と比較すると上昇している。引き続き、処理経費削減に向けた取組を強化していかなければならない。</t>
    </r>
    <r>
      <rPr>
        <sz val="11"/>
        <color rgb="FFFF0000"/>
        <rFont val="ＭＳ ゴシック"/>
        <family val="3"/>
        <charset val="128"/>
      </rPr>
      <t xml:space="preserve">
</t>
    </r>
    <r>
      <rPr>
        <sz val="11"/>
        <rFont val="ＭＳ ゴシック"/>
        <family val="3"/>
        <charset val="128"/>
      </rPr>
      <t>⑧水洗化率
　平成13年からの供用の開始時期が遅く、すでに浄化槽を設置している家庭もある状況から、類似団体平均及び公共下水道に比べると水洗化率は高いとは言えない。そのため、新たな管渠整備は最低限にとどめ、未接続世帯への啓蒙、戸別訪問等の普及活動をより強化していく。</t>
    </r>
    <rPh sb="10" eb="13">
      <t>サクネンド</t>
    </rPh>
    <rPh sb="14" eb="16">
      <t>ヒカク</t>
    </rPh>
    <rPh sb="17" eb="19">
      <t>カコウ</t>
    </rPh>
    <rPh sb="66" eb="68">
      <t>カコウ</t>
    </rPh>
    <rPh sb="145" eb="147">
      <t>コンゴ</t>
    </rPh>
    <rPh sb="221" eb="223">
      <t>カイゼン</t>
    </rPh>
    <rPh sb="223" eb="225">
      <t>ケイコウ</t>
    </rPh>
    <rPh sb="239" eb="241">
      <t>シヤ</t>
    </rPh>
    <rPh sb="242" eb="243">
      <t>イ</t>
    </rPh>
    <rPh sb="271" eb="274">
      <t>サクネンド</t>
    </rPh>
    <rPh sb="275" eb="277">
      <t>ヒカク</t>
    </rPh>
    <rPh sb="287" eb="288">
      <t>ヒ</t>
    </rPh>
    <rPh sb="289" eb="290">
      <t>ツヅ</t>
    </rPh>
    <rPh sb="341" eb="343">
      <t>ジキ</t>
    </rPh>
    <rPh sb="344" eb="345">
      <t>オソ</t>
    </rPh>
    <rPh sb="350" eb="353">
      <t>ジョウカソウ</t>
    </rPh>
    <rPh sb="354" eb="356">
      <t>セッチ</t>
    </rPh>
    <rPh sb="360" eb="362">
      <t>カテイ</t>
    </rPh>
    <rPh sb="365" eb="367">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</si>
</sst>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6"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34-46DE-A299-C19CA69590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c:ext xmlns:c16="http://schemas.microsoft.com/office/drawing/2014/chart" uri="{C3380CC4-5D6E-409C-BE32-E72D297353CC}">
              <c16:uniqueId val="{00000001-4834-46DE-A299-C19CA69590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6C-48A1-91B3-931D4474B2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c:ext xmlns:c16="http://schemas.microsoft.com/office/drawing/2014/chart" uri="{C3380CC4-5D6E-409C-BE32-E72D297353CC}">
              <c16:uniqueId val="{00000001-586C-48A1-91B3-931D4474B2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60.05</c:v>
                </c:pt>
                <c:pt idx="1">
                  <c:v>62.57</c:v>
                </c:pt>
                <c:pt idx="2">
                  <c:v>64.819999999999993</c:v>
                </c:pt>
                <c:pt idx="3">
                  <c:v>66.739999999999995</c:v>
                </c:pt>
                <c:pt idx="4">
                  <c:v>68.290000000000006</c:v>
                </c:pt>
              </c:numCache>
            </c:numRef>
          </c:val>
          <c:extLst>
            <c:ext xmlns:c16="http://schemas.microsoft.com/office/drawing/2014/chart" uri="{C3380CC4-5D6E-409C-BE32-E72D297353CC}">
              <c16:uniqueId val="{00000000-27EB-40B1-A3C9-E753CDECE5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c:ext xmlns:c16="http://schemas.microsoft.com/office/drawing/2014/chart" uri="{C3380CC4-5D6E-409C-BE32-E72D297353CC}">
              <c16:uniqueId val="{00000001-27EB-40B1-A3C9-E753CDECE5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89.6</c:v>
                </c:pt>
                <c:pt idx="1">
                  <c:v>76.34</c:v>
                </c:pt>
                <c:pt idx="2">
                  <c:v>85.34</c:v>
                </c:pt>
                <c:pt idx="3">
                  <c:v>83.93</c:v>
                </c:pt>
                <c:pt idx="4">
                  <c:v>82.53</c:v>
                </c:pt>
              </c:numCache>
            </c:numRef>
          </c:val>
          <c:extLst>
            <c:ext xmlns:c16="http://schemas.microsoft.com/office/drawing/2014/chart" uri="{C3380CC4-5D6E-409C-BE32-E72D297353CC}">
              <c16:uniqueId val="{00000000-E4BD-4A85-8B8F-8CF87029A9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BD-4A85-8B8F-8CF87029A9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D-456E-9B45-B4E903EE54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D-456E-9B45-B4E903EE54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7E-4784-96E5-BD79EC1E29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7E-4784-96E5-BD79EC1E29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7B-4B37-A365-352B37838E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7B-4B37-A365-352B37838E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F9-4EFE-93F3-6C70A77C52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9-4EFE-93F3-6C70A77C52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1092.17</c:v>
                </c:pt>
                <c:pt idx="1">
                  <c:v>1029.07</c:v>
                </c:pt>
                <c:pt idx="2">
                  <c:v>355.41</c:v>
                </c:pt>
                <c:pt idx="3">
                  <c:v>668.4</c:v>
                </c:pt>
                <c:pt idx="4">
                  <c:v>178.54</c:v>
                </c:pt>
              </c:numCache>
            </c:numRef>
          </c:val>
          <c:extLst>
            <c:ext xmlns:c16="http://schemas.microsoft.com/office/drawing/2014/chart" uri="{C3380CC4-5D6E-409C-BE32-E72D297353CC}">
              <c16:uniqueId val="{00000000-E02A-426E-A405-B3398A7243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c:ext xmlns:c16="http://schemas.microsoft.com/office/drawing/2014/chart" uri="{C3380CC4-5D6E-409C-BE32-E72D297353CC}">
              <c16:uniqueId val="{00000001-E02A-426E-A405-B3398A7243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76.819999999999993</c:v>
                </c:pt>
                <c:pt idx="1">
                  <c:v>82.01</c:v>
                </c:pt>
                <c:pt idx="2">
                  <c:v>113.46</c:v>
                </c:pt>
                <c:pt idx="3">
                  <c:v>98.78</c:v>
                </c:pt>
                <c:pt idx="4">
                  <c:v>100</c:v>
                </c:pt>
              </c:numCache>
            </c:numRef>
          </c:val>
          <c:extLst>
            <c:ext xmlns:c16="http://schemas.microsoft.com/office/drawing/2014/chart" uri="{C3380CC4-5D6E-409C-BE32-E72D297353CC}">
              <c16:uniqueId val="{00000000-88E9-4190-B8CD-766CB16FF9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c:ext xmlns:c16="http://schemas.microsoft.com/office/drawing/2014/chart" uri="{C3380CC4-5D6E-409C-BE32-E72D297353CC}">
              <c16:uniqueId val="{00000001-88E9-4190-B8CD-766CB16FF9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224.89</c:v>
                </c:pt>
                <c:pt idx="1">
                  <c:v>215.73</c:v>
                </c:pt>
                <c:pt idx="2">
                  <c:v>155.55000000000001</c:v>
                </c:pt>
                <c:pt idx="3">
                  <c:v>177.01</c:v>
                </c:pt>
                <c:pt idx="4">
                  <c:v>181.8</c:v>
                </c:pt>
              </c:numCache>
            </c:numRef>
          </c:val>
          <c:extLst>
            <c:ext xmlns:c16="http://schemas.microsoft.com/office/drawing/2014/chart" uri="{C3380CC4-5D6E-409C-BE32-E72D297353CC}">
              <c16:uniqueId val="{00000000-E5ED-4D0A-9D92-12E1932F93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c:ext xmlns:c16="http://schemas.microsoft.com/office/drawing/2014/chart" uri="{C3380CC4-5D6E-409C-BE32-E72D297353CC}">
              <c16:uniqueId val="{00000001-E5ED-4D0A-9D92-12E1932F93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0" zoomScale="85" zoomScaleNormal="85"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村山市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24707</v>
      </c>
      <c r="AM8" s="72"/>
      <c r="AN8" s="72"/>
      <c r="AO8" s="72"/>
      <c r="AP8" s="72"/>
      <c r="AQ8" s="72"/>
      <c r="AR8" s="72"/>
      <c r="AS8" s="72"/>
      <c r="AT8" s="71">
        <f>データ!T6</f>
        <v>196.98</v>
      </c>
      <c r="AU8" s="71"/>
      <c r="AV8" s="71"/>
      <c r="AW8" s="71"/>
      <c r="AX8" s="71"/>
      <c r="AY8" s="71"/>
      <c r="AZ8" s="71"/>
      <c r="BA8" s="71"/>
      <c r="BB8" s="71">
        <f>データ!U6</f>
        <v>125.43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21.77</v>
      </c>
      <c r="Q10" s="71"/>
      <c r="R10" s="71"/>
      <c r="S10" s="71"/>
      <c r="T10" s="71"/>
      <c r="U10" s="71"/>
      <c r="V10" s="71"/>
      <c r="W10" s="71">
        <f>データ!Q6</f>
        <v>91.02</v>
      </c>
      <c r="X10" s="71"/>
      <c r="Y10" s="71"/>
      <c r="Z10" s="71"/>
      <c r="AA10" s="71"/>
      <c r="AB10" s="71"/>
      <c r="AC10" s="71"/>
      <c r="AD10" s="72">
        <f>データ!R6</f>
        <v>3240</v>
      </c>
      <c r="AE10" s="72"/>
      <c r="AF10" s="72"/>
      <c r="AG10" s="72"/>
      <c r="AH10" s="72"/>
      <c r="AI10" s="72"/>
      <c r="AJ10" s="72"/>
      <c r="AK10" s="2"/>
      <c r="AL10" s="72">
        <f>データ!V6</f>
        <v>5346</v>
      </c>
      <c r="AM10" s="72"/>
      <c r="AN10" s="72"/>
      <c r="AO10" s="72"/>
      <c r="AP10" s="72"/>
      <c r="AQ10" s="72"/>
      <c r="AR10" s="72"/>
      <c r="AS10" s="72"/>
      <c r="AT10" s="71">
        <f>データ!W6</f>
        <v>2.37</v>
      </c>
      <c r="AU10" s="71"/>
      <c r="AV10" s="71"/>
      <c r="AW10" s="71"/>
      <c r="AX10" s="71"/>
      <c r="AY10" s="71"/>
      <c r="AZ10" s="71"/>
      <c r="BA10" s="71"/>
      <c r="BB10" s="71">
        <f>データ!X6</f>
        <v>2255.6999999999998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6" t="s">
        <v>125</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4"/>
      <c r="BN33" s="54"/>
      <c r="BO33" s="54"/>
      <c r="BP33" s="54"/>
      <c r="BQ33" s="54"/>
      <c r="BR33" s="54"/>
      <c r="BS33" s="54"/>
      <c r="BT33" s="54"/>
      <c r="BU33" s="54"/>
      <c r="BV33" s="54"/>
      <c r="BW33" s="54"/>
      <c r="BX33" s="54"/>
      <c r="BY33" s="54"/>
      <c r="BZ33" s="5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6"/>
      <c r="BM34" s="54"/>
      <c r="BN34" s="54"/>
      <c r="BO34" s="54"/>
      <c r="BP34" s="54"/>
      <c r="BQ34" s="54"/>
      <c r="BR34" s="54"/>
      <c r="BS34" s="54"/>
      <c r="BT34" s="54"/>
      <c r="BU34" s="54"/>
      <c r="BV34" s="54"/>
      <c r="BW34" s="54"/>
      <c r="BX34" s="54"/>
      <c r="BY34" s="54"/>
      <c r="BZ34" s="5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6"/>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4"/>
      <c r="BN59" s="54"/>
      <c r="BO59" s="54"/>
      <c r="BP59" s="54"/>
      <c r="BQ59" s="54"/>
      <c r="BR59" s="54"/>
      <c r="BS59" s="54"/>
      <c r="BT59" s="54"/>
      <c r="BU59" s="54"/>
      <c r="BV59" s="54"/>
      <c r="BW59" s="54"/>
      <c r="BX59" s="54"/>
      <c r="BY59" s="54"/>
      <c r="BZ59" s="55"/>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RSTxqfppmhf3LHyRUQatQ8LXazKL/v7/eCjcTe/0eoNOfq0rUvnVwZ88wxl/8v7gHmc8s17Wm2j667TE7EWvCg==" saltValue="MG027tfGGzk4O1BysdxQ0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62081</v>
      </c>
      <c r="D6" s="32">
        <f t="shared" si="3"/>
        <v>47</v>
      </c>
      <c r="E6" s="32">
        <f t="shared" si="3"/>
        <v>17</v>
      </c>
      <c r="F6" s="32">
        <f t="shared" si="3"/>
        <v>4</v>
      </c>
      <c r="G6" s="32">
        <f t="shared" si="3"/>
        <v>0</v>
      </c>
      <c r="H6" s="32" t="str">
        <f t="shared" si="3"/>
        <v>山形県　村山市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21.77</v>
      </c>
      <c r="Q6" s="33">
        <f t="shared" si="3"/>
        <v>91.02</v>
      </c>
      <c r="R6" s="33">
        <f t="shared" si="3"/>
        <v>3240</v>
      </c>
      <c r="S6" s="33">
        <f t="shared" si="3"/>
        <v>24707</v>
      </c>
      <c r="T6" s="33">
        <f t="shared" si="3"/>
        <v>196.98</v>
      </c>
      <c r="U6" s="33">
        <f t="shared" si="3"/>
        <v>125.43</v>
      </c>
      <c r="V6" s="33">
        <f t="shared" si="3"/>
        <v>5346</v>
      </c>
      <c r="W6" s="33">
        <f t="shared" si="3"/>
        <v>2.37</v>
      </c>
      <c r="X6" s="33">
        <f t="shared" si="3"/>
        <v>2255.6999999999998</v>
      </c>
      <c r="Y6" s="34">
        <f>IF(Y7="",NA(),Y7)</f>
        <v>89.6</v>
      </c>
      <c r="Z6" s="34">
        <f t="shared" ref="Z6:AH6" si="4">IF(Z7="",NA(),Z7)</f>
        <v>76.34</v>
      </c>
      <c r="AA6" s="34">
        <f t="shared" si="4"/>
        <v>85.34</v>
      </c>
      <c r="AB6" s="34">
        <f t="shared" si="4"/>
        <v>83.93</v>
      </c>
      <c r="AC6" s="34">
        <f t="shared" si="4"/>
        <v>82.53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1092.17</v>
      </c>
      <c r="BG6" s="34">
        <f t="shared" ref="BG6:BO6" si="7">IF(BG7="",NA(),BG7)</f>
        <v>1029.07</v>
      </c>
      <c r="BH6" s="34">
        <f t="shared" si="7"/>
        <v>355.41</v>
      </c>
      <c r="BI6" s="34">
        <f t="shared" si="7"/>
        <v>668.4</v>
      </c>
      <c r="BJ6" s="34">
        <f t="shared" si="7"/>
        <v>178.54</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76.819999999999993</v>
      </c>
      <c r="BR6" s="34">
        <f t="shared" ref="BR6:BZ6" si="8">IF(BR7="",NA(),BR7)</f>
        <v>82.01</v>
      </c>
      <c r="BS6" s="34">
        <f t="shared" si="8"/>
        <v>113.46</v>
      </c>
      <c r="BT6" s="34">
        <f t="shared" si="8"/>
        <v>98.78</v>
      </c>
      <c r="BU6" s="34">
        <f t="shared" si="8"/>
        <v>100</v>
      </c>
      <c r="BV6" s="34">
        <f t="shared" si="8"/>
        <v>53.01</v>
      </c>
      <c r="BW6" s="34">
        <f t="shared" si="8"/>
        <v>50.54</v>
      </c>
      <c r="BX6" s="34">
        <f t="shared" si="8"/>
        <v>66.22</v>
      </c>
      <c r="BY6" s="34">
        <f t="shared" si="8"/>
        <v>69.87</v>
      </c>
      <c r="BZ6" s="34">
        <f t="shared" si="8"/>
        <v>74.3</v>
      </c>
      <c r="CA6" s="33" t="str">
        <f>IF(CA7="","",IF(CA7="-","【-】","【"&amp;SUBSTITUTE(TEXT(CA7,"#,##0.00"),"-","△")&amp;"】"))</f>
        <v>【75.58】</v>
      </c>
      <c r="CB6" s="34">
        <f>IF(CB7="",NA(),CB7)</f>
        <v>224.89</v>
      </c>
      <c r="CC6" s="34">
        <f t="shared" ref="CC6:CK6" si="9">IF(CC7="",NA(),CC7)</f>
        <v>215.73</v>
      </c>
      <c r="CD6" s="34">
        <f t="shared" si="9"/>
        <v>155.55000000000001</v>
      </c>
      <c r="CE6" s="34">
        <f t="shared" si="9"/>
        <v>177.01</v>
      </c>
      <c r="CF6" s="34">
        <f t="shared" si="9"/>
        <v>181.8</v>
      </c>
      <c r="CG6" s="34">
        <f t="shared" si="9"/>
        <v>299.39</v>
      </c>
      <c r="CH6" s="34">
        <f t="shared" si="9"/>
        <v>320.36</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60.05</v>
      </c>
      <c r="CY6" s="34">
        <f t="shared" ref="CY6:DG6" si="11">IF(CY7="",NA(),CY7)</f>
        <v>62.57</v>
      </c>
      <c r="CZ6" s="34">
        <f t="shared" si="11"/>
        <v>64.819999999999993</v>
      </c>
      <c r="DA6" s="34">
        <f t="shared" si="11"/>
        <v>66.739999999999995</v>
      </c>
      <c r="DB6" s="34">
        <f t="shared" si="11"/>
        <v>68.290000000000006</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62081</v>
      </c>
      <c r="D7" s="36">
        <v>47</v>
      </c>
      <c r="E7" s="36">
        <v>17</v>
      </c>
      <c r="F7" s="36">
        <v>4</v>
      </c>
      <c r="G7" s="36">
        <v>0</v>
      </c>
      <c r="H7" s="36" t="s">
        <v>110</v>
      </c>
      <c r="I7" s="36" t="s">
        <v>111</v>
      </c>
      <c r="J7" s="36" t="s">
        <v>112</v>
      </c>
      <c r="K7" s="36" t="s">
        <v>113</v>
      </c>
      <c r="L7" s="36" t="s">
        <v>114</v>
      </c>
      <c r="M7" s="36" t="s">
        <v>115</v>
      </c>
      <c r="N7" s="37" t="s">
        <v>116</v>
      </c>
      <c r="O7" s="37" t="s">
        <v>117</v>
      </c>
      <c r="P7" s="37">
        <v>21.77</v>
      </c>
      <c r="Q7" s="37">
        <v>91.02</v>
      </c>
      <c r="R7" s="37">
        <v>3240</v>
      </c>
      <c r="S7" s="37">
        <v>24707</v>
      </c>
      <c r="T7" s="37">
        <v>196.98</v>
      </c>
      <c r="U7" s="37">
        <v>125.43</v>
      </c>
      <c r="V7" s="37">
        <v>5346</v>
      </c>
      <c r="W7" s="37">
        <v>2.37</v>
      </c>
      <c r="X7" s="37">
        <v>2255.6999999999998</v>
      </c>
      <c r="Y7" s="37">
        <v>89.6</v>
      </c>
      <c r="Z7" s="37">
        <v>76.34</v>
      </c>
      <c r="AA7" s="37">
        <v>85.34</v>
      </c>
      <c r="AB7" s="37">
        <v>83.93</v>
      </c>
      <c r="AC7" s="37">
        <v>82.53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1092.17</v>
      </c>
      <c r="BG7" s="37">
        <v>1029.07</v>
      </c>
      <c r="BH7" s="37">
        <v>355.41</v>
      </c>
      <c r="BI7" s="37">
        <v>668.4</v>
      </c>
      <c r="BJ7" s="37">
        <v>178.54</v>
      </c>
      <c r="BK7" s="37">
        <v>1554.05</v>
      </c>
      <c r="BL7" s="37">
        <v>1671.86</v>
      </c>
      <c r="BM7" s="37">
        <v>1434.89</v>
      </c>
      <c r="BN7" s="37">
        <v>1298.9100000000001</v>
      </c>
      <c r="BO7" s="37">
        <v>1243.71</v>
      </c>
      <c r="BP7" s="37">
        <v>1225.44</v>
      </c>
      <c r="BQ7" s="37">
        <v>76.819999999999993</v>
      </c>
      <c r="BR7" s="37">
        <v>82.01</v>
      </c>
      <c r="BS7" s="37">
        <v>113.46</v>
      </c>
      <c r="BT7" s="37">
        <v>98.78</v>
      </c>
      <c r="BU7" s="37">
        <v>100</v>
      </c>
      <c r="BV7" s="37">
        <v>53.01</v>
      </c>
      <c r="BW7" s="37">
        <v>50.54</v>
      </c>
      <c r="BX7" s="37">
        <v>66.22</v>
      </c>
      <c r="BY7" s="37">
        <v>69.87</v>
      </c>
      <c r="BZ7" s="37">
        <v>74.3</v>
      </c>
      <c r="CA7" s="37">
        <v>75.58</v>
      </c>
      <c r="CB7" s="37">
        <v>224.89</v>
      </c>
      <c r="CC7" s="37">
        <v>215.73</v>
      </c>
      <c r="CD7" s="37">
        <v>155.55000000000001</v>
      </c>
      <c r="CE7" s="37">
        <v>177.01</v>
      </c>
      <c r="CF7" s="37">
        <v>181.8</v>
      </c>
      <c r="CG7" s="37">
        <v>299.39</v>
      </c>
      <c r="CH7" s="37">
        <v>320.36</v>
      </c>
      <c r="CI7" s="37">
        <v>246.72</v>
      </c>
      <c r="CJ7" s="37">
        <v>234.96</v>
      </c>
      <c r="CK7" s="37">
        <v>221.81</v>
      </c>
      <c r="CL7" s="37">
        <v>215.23</v>
      </c>
      <c r="CM7" s="37" t="s">
        <v>116</v>
      </c>
      <c r="CN7" s="37" t="s">
        <v>116</v>
      </c>
      <c r="CO7" s="37" t="s">
        <v>116</v>
      </c>
      <c r="CP7" s="37" t="s">
        <v>116</v>
      </c>
      <c r="CQ7" s="37" t="s">
        <v>116</v>
      </c>
      <c r="CR7" s="37">
        <v>36.200000000000003</v>
      </c>
      <c r="CS7" s="37">
        <v>34.74</v>
      </c>
      <c r="CT7" s="37">
        <v>41.35</v>
      </c>
      <c r="CU7" s="37">
        <v>42.9</v>
      </c>
      <c r="CV7" s="37">
        <v>43.36</v>
      </c>
      <c r="CW7" s="37">
        <v>42.66</v>
      </c>
      <c r="CX7" s="37">
        <v>60.05</v>
      </c>
      <c r="CY7" s="37">
        <v>62.57</v>
      </c>
      <c r="CZ7" s="37">
        <v>64.819999999999993</v>
      </c>
      <c r="DA7" s="37">
        <v>66.739999999999995</v>
      </c>
      <c r="DB7" s="37">
        <v>68.290000000000006</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大希</cp:lastModifiedBy>
  <cp:lastPrinted>2019-02-03T23:39:14Z</cp:lastPrinted>
  <dcterms:created xsi:type="dcterms:W3CDTF">2018-12-03T09:12:01Z</dcterms:created>
  <dcterms:modified xsi:type="dcterms:W3CDTF">2019-02-04T00:42:48Z</dcterms:modified>
  <cp:category/>
</cp:coreProperties>
</file>