
<file path=[Content_Types].xml><?xml version="1.0" encoding="utf-8"?>
<Types xmlns="http://schemas.openxmlformats.org/package/2006/content-types">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25725"/>
</workbook>
</file>

<file path=xl/calcChain.xml><?xml version="1.0" encoding="utf-8"?>
<calcChain xmlns="http://schemas.openxmlformats.org/spreadsheetml/2006/main">
  <c r="AP23" i="11"/>
  <c r="BG35" i="9" l="1"/>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BE40"/>
  <c r="AM40"/>
  <c r="U40"/>
  <c r="C40"/>
  <c r="CO39"/>
  <c r="BE39"/>
  <c r="AM39"/>
  <c r="U39"/>
  <c r="C39"/>
  <c r="CO38"/>
  <c r="BE38"/>
  <c r="AM38"/>
  <c r="U38"/>
  <c r="C38"/>
  <c r="CO37"/>
  <c r="BE37"/>
  <c r="AM37"/>
  <c r="U37"/>
  <c r="C37"/>
  <c r="BE36"/>
  <c r="AM36"/>
  <c r="C36"/>
  <c r="AM35"/>
  <c r="C34"/>
  <c r="C35" s="1"/>
  <c r="U34" l="1"/>
  <c r="U35" s="1"/>
  <c r="U36"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AM34" i="9" l="1"/>
  <c r="BE34" l="1"/>
  <c r="BE35" l="1"/>
  <c r="BW34"/>
  <c r="BW35" s="1"/>
  <c r="BW36" s="1"/>
  <c r="BW37" s="1"/>
  <c r="BW38" s="1"/>
  <c r="BW39" s="1"/>
  <c r="BW40" s="1"/>
  <c r="BW41" s="1"/>
  <c r="BW42" s="1"/>
  <c r="CO34" l="1"/>
  <c r="CO35" s="1"/>
  <c r="CO36" s="1"/>
</calcChain>
</file>

<file path=xl/sharedStrings.xml><?xml version="1.0" encoding="utf-8"?>
<sst xmlns="http://schemas.openxmlformats.org/spreadsheetml/2006/main" count="1006" uniqueCount="561">
  <si>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</si>
  <si>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</si>
  <si>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</si>
  <si>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</si>
  <si>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</si>
  <si>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</si>
  <si>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</si>
  <si>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</si>
  <si>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</si>
  <si>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</si>
  <si>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</si>
  <si>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</si>
  <si>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</si>
  <si>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</si>
  <si>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</si>
  <si>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</si>
  <si>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</si>
  <si>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</si>
  <si>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</si>
  <si>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</si>
  <si>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</si>
  <si>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</si>
  <si>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</si>
  <si>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</si>
  <si>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</si>
  <si>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</si>
  <si>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</si>
  <si>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</si>
  <si>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</si>
  <si>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</si>
  <si>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</si>
  <si>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</si>
  <si>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</si>
  <si>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</si>
  <si>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</si>
  <si>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</si>
  <si>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</si>
  <si>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</si>
  <si>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</si>
  <si>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</si>
  <si>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</si>
  <si>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</si>
  <si>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</si>
  <si>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</si>
  <si>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</si>
  <si>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</si>
  <si>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</si>
  <si>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</si>
  <si>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</si>
  <si>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</si>
  <si>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</si>
  <si>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</si>
  <si>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</si>
  <si>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</si>
  <si>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</si>
  <si>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</si>
  <si>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</si>
  <si>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</si>
  <si>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</si>
  <si>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</si>
  <si>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</si>
  <si>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</si>
  <si>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</si>
  <si>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</si>
  <si>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</si>
  <si>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</si>
  <si>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</si>
  <si>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</si>
  <si>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</si>
  <si>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</si>
  <si>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</si>
  <si>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</si>
  <si>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</si>
  <si>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</si>
  <si>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</si>
  <si>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</si>
  <si>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</si>
  <si>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</si>
  <si>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</si>
  <si>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</si>
  <si>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</si>
  <si>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</si>
  <si>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村山市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</si>
  <si>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</si>
  <si>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</si>
  <si>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</si>
  <si>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</si>
  <si>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</si>
  <si>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</si>
  <si>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</si>
  <si>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</si>
  <si>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</si>
  <si>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</si>
  <si>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</si>
  <si>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</si>
  <si>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</si>
  <si>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</si>
  <si>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</si>
  <si>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</si>
  <si>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</si>
  <si>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</si>
  <si>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</si>
  <si>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</si>
  <si>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</si>
  <si>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</si>
  <si>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</si>
  <si>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</si>
  <si>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</si>
  <si>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</si>
  <si>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</si>
  <si>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</si>
  <si>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</si>
  <si>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</si>
  <si>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</si>
  <si>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</si>
  <si>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</si>
  <si>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</si>
  <si>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</si>
  <si>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</si>
  <si>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</si>
  <si>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</si>
  <si>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</si>
  <si>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</si>
  <si>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</si>
  <si>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</si>
  <si>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</si>
  <si>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</si>
  <si>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</si>
  <si>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</si>
  <si>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</si>
  <si>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18"/>
  </si>
  <si>
    <t>うち日本人(％)</t>
    <phoneticPr fontId="5"/>
  </si>
  <si>
    <t>-2.1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</si>
  <si>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</si>
  <si>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</si>
  <si>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</si>
  <si>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</si>
  <si>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</si>
  <si>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</si>
  <si>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</si>
  <si>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</si>
  <si>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</si>
  <si>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</si>
  <si>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</si>
  <si>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</si>
  <si>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</si>
  <si>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</si>
  <si>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</si>
  <si>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</si>
  <si>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</si>
  <si>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</si>
  <si>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</si>
  <si>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</si>
  <si>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</si>
  <si>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</si>
  <si>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</si>
  <si>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</si>
  <si>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</si>
  <si>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</si>
  <si>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</si>
  <si>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</si>
  <si>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</si>
  <si>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</si>
  <si>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</si>
  <si>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</si>
  <si>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</si>
  <si>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</si>
  <si>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</si>
  <si>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</si>
  <si>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</si>
  <si>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</si>
  <si>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</si>
  <si>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</si>
  <si>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</si>
  <si>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</si>
  <si>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</si>
  <si>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</si>
  <si>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</si>
  <si>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</si>
  <si>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</si>
  <si>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</si>
  <si>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</si>
  <si>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</si>
  <si>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</si>
  <si>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</si>
  <si>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</si>
  <si>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</si>
  <si>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</si>
  <si>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</si>
  <si>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</si>
  <si>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</si>
  <si>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</si>
  <si>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山形県村山市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</si>
  <si>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</si>
  <si>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</si>
  <si>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</si>
  <si>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</si>
  <si>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</si>
  <si>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</si>
  <si>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</si>
  <si>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</si>
  <si>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</si>
  <si>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</si>
  <si>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</si>
  <si>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</si>
  <si>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</si>
  <si>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</si>
  <si>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</si>
  <si>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</si>
  <si>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</si>
  <si>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</si>
  <si>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</si>
  <si>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</si>
  <si>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</si>
  <si>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</si>
  <si>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</si>
  <si>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</si>
  <si>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</si>
  <si>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</si>
  <si>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</si>
  <si>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</si>
  <si>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</si>
  <si>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</si>
  <si>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</si>
  <si>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</si>
  <si>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</si>
  <si>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</si>
  <si>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</si>
  <si>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</si>
  <si>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</si>
  <si>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</si>
  <si>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</si>
  <si>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</si>
  <si>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</si>
  <si>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</si>
  <si>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</si>
  <si>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</si>
  <si>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</si>
  <si>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</si>
  <si>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</si>
  <si>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</si>
  <si>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</si>
  <si>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</si>
  <si>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</si>
  <si>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</si>
  <si>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</si>
  <si>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</si>
  <si>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</si>
  <si>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</si>
  <si>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</si>
  <si>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</si>
  <si>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</si>
  <si>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</si>
  <si>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</si>
  <si>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</si>
  <si>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</si>
  <si>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</si>
  <si>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</si>
  <si>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</si>
  <si>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</si>
  <si>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</si>
  <si>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</si>
  <si>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</si>
  <si>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</si>
  <si>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</si>
  <si>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</si>
  <si>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</si>
  <si>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</si>
  <si>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</si>
  <si>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</si>
  <si>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</si>
  <si>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</si>
  <si>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</si>
  <si>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</si>
  <si>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</si>
  <si>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</si>
  <si>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</si>
  <si>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</si>
  <si>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</si>
  <si>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</si>
  <si>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</si>
  <si>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</si>
  <si>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</si>
  <si>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</si>
  <si>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</si>
  <si>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</si>
  <si>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</si>
  <si>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</si>
  <si>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</si>
  <si>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</si>
  <si>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</si>
  <si>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</si>
  <si>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</si>
  <si>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</si>
  <si>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</si>
  <si>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</si>
  <si>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</si>
  <si>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</si>
  <si>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</si>
  <si>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</si>
  <si>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</si>
  <si>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</si>
  <si>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</si>
  <si>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</si>
  <si>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</si>
  <si>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</si>
  <si>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</si>
  <si>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</si>
  <si>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</si>
  <si>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</si>
  <si>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</si>
  <si>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</si>
  <si>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</si>
  <si>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</si>
  <si>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</si>
  <si>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</si>
  <si>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</si>
  <si>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</si>
  <si>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</si>
  <si>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</si>
  <si>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</si>
  <si>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</si>
  <si>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</si>
  <si>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</si>
  <si>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</si>
  <si>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</si>
  <si>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</si>
  <si>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</si>
  <si>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</si>
  <si>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</si>
  <si>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</si>
  <si>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</si>
  <si>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</si>
  <si>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</si>
  <si>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</si>
  <si>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</si>
  <si>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</si>
  <si>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</si>
  <si>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</si>
  <si>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</si>
  <si>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山形県村山市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</si>
  <si>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</si>
  <si>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</si>
  <si>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</si>
  <si>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</si>
  <si>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</si>
  <si>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</si>
  <si>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</si>
  <si>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</si>
  <si>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</si>
  <si>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</si>
  <si>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</si>
  <si>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</si>
  <si>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</si>
  <si>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</si>
  <si>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</si>
  <si>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</si>
  <si>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</si>
  <si>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</si>
  <si>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</si>
  <si>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</si>
  <si>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村山市土地区画整理事業特別会計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</si>
  <si>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</si>
  <si>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</si>
  <si>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</si>
  <si>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</si>
  <si>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</si>
  <si>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</si>
  <si>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</si>
  <si>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</si>
  <si>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</si>
  <si>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</si>
  <si>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</si>
  <si>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</si>
  <si>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</si>
  <si>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</si>
  <si>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村山市国民健康保険事業特別会計</t>
    <phoneticPr fontId="5"/>
  </si>
  <si>
    <t>村山市介護保険事業特別会計</t>
    <phoneticPr fontId="5"/>
  </si>
  <si>
    <t>村山市後期高齢者医療事業特別会計</t>
    <phoneticPr fontId="5"/>
  </si>
  <si>
    <t>村山市水道事業会計</t>
    <phoneticPr fontId="5"/>
  </si>
  <si>
    <t>法適用企業</t>
    <phoneticPr fontId="5"/>
  </si>
  <si>
    <t>村山市公共下水道事業特別会計</t>
    <phoneticPr fontId="5"/>
  </si>
  <si>
    <t>法非適用企業</t>
    <phoneticPr fontId="5"/>
  </si>
  <si>
    <t>村山市農業集落排水事業特別会計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</si>
  <si>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</si>
  <si>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</si>
  <si>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</si>
  <si>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</si>
  <si>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</si>
  <si>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</si>
  <si>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</si>
  <si>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</si>
  <si>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</si>
  <si>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</si>
  <si>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</si>
  <si>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</si>
  <si>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</si>
  <si>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</si>
  <si>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</si>
  <si>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</si>
  <si>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</si>
  <si>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</si>
  <si>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</si>
  <si>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</si>
  <si>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</si>
  <si>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</si>
  <si>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</si>
  <si>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</si>
  <si>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</si>
  <si>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</si>
  <si>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</si>
  <si>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</si>
  <si>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</si>
  <si>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</si>
  <si>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</si>
  <si>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</si>
  <si>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</si>
  <si>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</si>
  <si>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</si>
  <si>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</si>
  <si>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</si>
  <si>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</si>
  <si>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</si>
  <si>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</si>
  <si>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</si>
  <si>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</si>
  <si>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</si>
  <si>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</si>
  <si>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</si>
  <si>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</si>
  <si>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</si>
  <si>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</si>
  <si>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</si>
  <si>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</si>
  <si>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</si>
  <si>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</si>
  <si>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</si>
  <si>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</si>
  <si>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</si>
  <si>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</si>
  <si>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</si>
  <si>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</si>
  <si>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村山市公共下水道事業特別会計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</si>
  <si>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</si>
  <si>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</si>
  <si>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村山市農業集落排水事業特別会計</t>
    <phoneticPr fontId="5"/>
  </si>
  <si>
    <t>(Ｆ)</t>
    <phoneticPr fontId="5"/>
  </si>
  <si>
    <t>村山市水道事業会計</t>
    <phoneticPr fontId="5"/>
  </si>
  <si>
    <t>将来負担比率（(Ｅ)－(Ｆ)）／（(Ｃ)－(Ｄ)）×１００</t>
    <rPh sb="0" eb="2">
      <t>ショウライ</t>
    </rPh>
    <rPh sb="2" eb="4">
      <t>フタン</t>
    </rPh>
    <rPh sb="4" eb="6">
      <t>ヒリツ</t>
    </rPh>
    <phoneticPr fontId="5"/>
  </si>
  <si>
    <t>村山市介護保険事業特別会計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</si>
  <si>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</si>
  <si>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</si>
  <si>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</si>
  <si>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</si>
  <si>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</si>
  <si>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</si>
  <si>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</si>
  <si>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</si>
  <si>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</si>
  <si>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</si>
  <si>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</si>
  <si>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</si>
  <si>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</si>
  <si>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</si>
  <si>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</si>
  <si>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</si>
  <si>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</si>
  <si>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</si>
  <si>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</si>
  <si>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</si>
  <si>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</si>
  <si>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</si>
  <si>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</si>
  <si>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</si>
  <si>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</si>
  <si>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</si>
  <si>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</si>
  <si>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</si>
  <si>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</si>
  <si>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</si>
  <si>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</si>
  <si>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</si>
  <si>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</si>
  <si>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</si>
  <si>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</si>
  <si>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</si>
  <si>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</si>
  <si>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</si>
  <si>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</si>
  <si>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</si>
  <si>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</si>
  <si>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</si>
  <si>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</si>
  <si>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</si>
  <si>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</si>
  <si>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</si>
  <si>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</si>
  <si>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</si>
  <si>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</si>
  <si>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</si>
  <si>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</si>
  <si>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</si>
  <si>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</si>
  <si>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</si>
  <si>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</si>
  <si>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</si>
  <si>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</si>
  <si>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</si>
  <si>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</si>
  <si>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</si>
  <si>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</si>
  <si>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</si>
  <si>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</si>
  <si>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</si>
  <si>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</si>
  <si>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</si>
  <si>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</si>
  <si>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</si>
  <si>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</si>
  <si>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</si>
  <si>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</si>
  <si>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</si>
  <si>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</si>
  <si>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</si>
  <si>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</si>
  <si>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</si>
  <si>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</si>
  <si>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</si>
  <si>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</si>
  <si>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</si>
  <si>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</si>
  <si>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</si>
  <si>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0.95</t>
  </si>
  <si>
    <t>▲ 2.56</t>
  </si>
  <si>
    <t>▲ 3.28</t>
  </si>
  <si>
    <t>▲ 4.93</t>
  </si>
  <si>
    <t>▲ 2.26</t>
  </si>
  <si>
    <t>村山市水道事業会計</t>
  </si>
  <si>
    <t>一般会計</t>
  </si>
  <si>
    <t>村山市国民健康保険事業特別会計</t>
  </si>
  <si>
    <t>村山市介護保険事業特別会計</t>
  </si>
  <si>
    <t>村山市公共下水道事業特別会計</t>
  </si>
  <si>
    <t>村山市後期高齢者医療事業特別会計</t>
  </si>
  <si>
    <t>村山市農業集落排水事業特別会計</t>
  </si>
  <si>
    <t>村山市土地区画整理事業特別会計</t>
  </si>
  <si>
    <t>その他会計（赤字）</t>
  </si>
  <si>
    <t>その他会計（黒字）</t>
  </si>
  <si>
    <t>-</t>
    <phoneticPr fontId="2"/>
  </si>
  <si>
    <t>北村山広域行政事務組合</t>
    <rPh sb="0" eb="3">
      <t>キタムラヤマ</t>
    </rPh>
    <rPh sb="3" eb="5">
      <t>コウイキ</t>
    </rPh>
    <rPh sb="5" eb="7">
      <t>ギョウセイ</t>
    </rPh>
    <rPh sb="7" eb="9">
      <t>ジム</t>
    </rPh>
    <rPh sb="9" eb="11">
      <t>クミアイ</t>
    </rPh>
    <phoneticPr fontId="5"/>
  </si>
  <si>
    <t>東根市外二市一町共立衛生処理組合</t>
    <rPh sb="0" eb="3">
      <t>ヒガシネシ</t>
    </rPh>
    <rPh sb="3" eb="4">
      <t>ホカ</t>
    </rPh>
    <rPh sb="4" eb="5">
      <t>ニ</t>
    </rPh>
    <rPh sb="5" eb="6">
      <t>シ</t>
    </rPh>
    <rPh sb="6" eb="8">
      <t>イッチョウ</t>
    </rPh>
    <rPh sb="8" eb="10">
      <t>キョウリツ</t>
    </rPh>
    <rPh sb="10" eb="12">
      <t>エイセイ</t>
    </rPh>
    <rPh sb="12" eb="14">
      <t>ショリ</t>
    </rPh>
    <rPh sb="14" eb="16">
      <t>クミアイ</t>
    </rPh>
    <phoneticPr fontId="5"/>
  </si>
  <si>
    <t>山形県消防補償等組合</t>
    <rPh sb="0" eb="3">
      <t>ヤマガタケン</t>
    </rPh>
    <rPh sb="3" eb="5">
      <t>ショウボウ</t>
    </rPh>
    <rPh sb="5" eb="8">
      <t>ホショウトウ</t>
    </rPh>
    <rPh sb="8" eb="10">
      <t>クミアイ</t>
    </rPh>
    <phoneticPr fontId="5"/>
  </si>
  <si>
    <t>山形県自治会館管理組合</t>
    <rPh sb="0" eb="3">
      <t>ヤマガタケン</t>
    </rPh>
    <rPh sb="3" eb="5">
      <t>ジチ</t>
    </rPh>
    <rPh sb="5" eb="7">
      <t>カイカン</t>
    </rPh>
    <rPh sb="7" eb="9">
      <t>カンリ</t>
    </rPh>
    <rPh sb="9" eb="11">
      <t>クミアイ</t>
    </rPh>
    <phoneticPr fontId="5"/>
  </si>
  <si>
    <t>河北町ほか2市広域斎場事務組合</t>
    <rPh sb="0" eb="2">
      <t>カホク</t>
    </rPh>
    <rPh sb="2" eb="3">
      <t>チョウ</t>
    </rPh>
    <rPh sb="6" eb="7">
      <t>シ</t>
    </rPh>
    <rPh sb="7" eb="9">
      <t>コウイキ</t>
    </rPh>
    <rPh sb="9" eb="11">
      <t>サイジョウ</t>
    </rPh>
    <rPh sb="11" eb="13">
      <t>ジム</t>
    </rPh>
    <rPh sb="13" eb="15">
      <t>クミアイ</t>
    </rPh>
    <phoneticPr fontId="5"/>
  </si>
  <si>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8">
      <t>カイ</t>
    </rPh>
    <rPh sb="18" eb="19">
      <t>ケイ</t>
    </rPh>
    <rPh sb="19" eb="20">
      <t>ブン</t>
    </rPh>
    <phoneticPr fontId="5"/>
  </si>
  <si>
    <t>山形県後期高齢者医療広域連合（事業会計分）</t>
    <rPh sb="0" eb="3">
      <t>ヤマガタケン</t>
    </rPh>
    <rPh sb="3" eb="5">
      <t>コウキ</t>
    </rPh>
    <rPh sb="5" eb="8">
      <t>コウレイシャ</t>
    </rPh>
    <rPh sb="8" eb="10">
      <t>イリョウ</t>
    </rPh>
    <rPh sb="10" eb="12">
      <t>コウイキ</t>
    </rPh>
    <rPh sb="12" eb="14">
      <t>レンゴウ</t>
    </rPh>
    <rPh sb="15" eb="17">
      <t>ジギョウ</t>
    </rPh>
    <rPh sb="17" eb="18">
      <t>カイ</t>
    </rPh>
    <rPh sb="18" eb="19">
      <t>ケイ</t>
    </rPh>
    <rPh sb="19" eb="20">
      <t>ブン</t>
    </rPh>
    <phoneticPr fontId="5"/>
  </si>
  <si>
    <t>北村山公立病院組合</t>
    <rPh sb="0" eb="3">
      <t>キタムラヤマ</t>
    </rPh>
    <rPh sb="3" eb="5">
      <t>コウリツ</t>
    </rPh>
    <rPh sb="5" eb="7">
      <t>ビョウイン</t>
    </rPh>
    <rPh sb="7" eb="9">
      <t>クミアイ</t>
    </rPh>
    <phoneticPr fontId="5"/>
  </si>
  <si>
    <t>山形県市町村職員退職手当組合</t>
    <rPh sb="0" eb="3">
      <t>ヤマガタケン</t>
    </rPh>
    <rPh sb="3" eb="6">
      <t>シチョウソン</t>
    </rPh>
    <rPh sb="6" eb="8">
      <t>ショクイン</t>
    </rPh>
    <rPh sb="8" eb="10">
      <t>タイショク</t>
    </rPh>
    <rPh sb="10" eb="12">
      <t>テアテ</t>
    </rPh>
    <rPh sb="12" eb="14">
      <t>クミアイ</t>
    </rPh>
    <phoneticPr fontId="5"/>
  </si>
  <si>
    <t>村山市余暇開発公社</t>
    <rPh sb="0" eb="3">
      <t>ムラヤマシ</t>
    </rPh>
    <rPh sb="3" eb="5">
      <t>ヨカ</t>
    </rPh>
    <rPh sb="5" eb="7">
      <t>カイハツ</t>
    </rPh>
    <rPh sb="7" eb="9">
      <t>コウシャ</t>
    </rPh>
    <phoneticPr fontId="2"/>
  </si>
  <si>
    <t>村山市体育協会</t>
    <rPh sb="0" eb="3">
      <t>ムラヤマシ</t>
    </rPh>
    <rPh sb="3" eb="5">
      <t>タイイク</t>
    </rPh>
    <rPh sb="5" eb="7">
      <t>キョウカイ</t>
    </rPh>
    <phoneticPr fontId="2"/>
  </si>
  <si>
    <t>村山市土地開発公社</t>
    <rPh sb="0" eb="3">
      <t>ムラヤマシ</t>
    </rPh>
    <rPh sb="3" eb="5">
      <t>トチ</t>
    </rPh>
    <rPh sb="5" eb="7">
      <t>カイハツ</t>
    </rPh>
    <rPh sb="7" eb="9">
      <t>コウシャ</t>
    </rPh>
    <phoneticPr fontId="2"/>
  </si>
  <si>
    <t>法非適用企業</t>
    <phoneticPr fontId="5"/>
  </si>
</sst>
</file>

<file path=xl/styles.xml><?xml version="1.0" encoding="utf-8"?>
<styleSheet xmlns="http://schemas.openxmlformats.org/spreadsheetml/2006/main">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6"/>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87974</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45385</c:v>
                </c:pt>
                <c:pt idx="1">
                  <c:v>62497</c:v>
                </c:pt>
                <c:pt idx="2">
                  <c:v>79554</c:v>
                </c:pt>
                <c:pt idx="3">
                  <c:v>83307</c:v>
                </c:pt>
                <c:pt idx="4">
                  <c:v>50500</c:v>
                </c:pt>
              </c:numCache>
            </c:numRef>
          </c:val>
        </c:ser>
        <c:marker val="1"/>
        <c:axId val="110039808"/>
        <c:axId val="80207872"/>
      </c:lineChart>
      <c:catAx>
        <c:axId val="110039808"/>
        <c:scaling>
          <c:orientation val="minMax"/>
        </c:scaling>
        <c:axPos val="b"/>
        <c:numFmt formatCode="#,##0_ "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207872"/>
        <c:crosses val="autoZero"/>
        <c:auto val="1"/>
        <c:lblAlgn val="ctr"/>
        <c:lblOffset val="100"/>
        <c:tickLblSkip val="1"/>
        <c:tickMarkSkip val="1"/>
      </c:catAx>
      <c:valAx>
        <c:axId val="80207872"/>
        <c:scaling>
          <c:orientation val="minMax"/>
          <c:max val="11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03980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2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9.56</c:v>
                </c:pt>
                <c:pt idx="1">
                  <c:v>11.07</c:v>
                </c:pt>
                <c:pt idx="2">
                  <c:v>10.25</c:v>
                </c:pt>
                <c:pt idx="3">
                  <c:v>9.8699999999999992</c:v>
                </c:pt>
                <c:pt idx="4">
                  <c:v>11.95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10.18</c:v>
                </c:pt>
                <c:pt idx="1">
                  <c:v>10.96</c:v>
                </c:pt>
                <c:pt idx="2">
                  <c:v>13.67</c:v>
                </c:pt>
                <c:pt idx="3">
                  <c:v>14.23</c:v>
                </c:pt>
                <c:pt idx="4">
                  <c:v>14.35</c:v>
                </c:pt>
              </c:numCache>
            </c:numRef>
          </c:val>
        </c:ser>
        <c:gapWidth val="250"/>
        <c:overlap val="100"/>
        <c:axId val="112170880"/>
        <c:axId val="112222208"/>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-0.95</c:v>
                </c:pt>
                <c:pt idx="1">
                  <c:v>-2.56</c:v>
                </c:pt>
                <c:pt idx="2">
                  <c:v>-3.28</c:v>
                </c:pt>
                <c:pt idx="3">
                  <c:v>-4.93</c:v>
                </c:pt>
                <c:pt idx="4">
                  <c:v>-2.2599999999999998</c:v>
                </c:pt>
              </c:numCache>
            </c:numRef>
          </c:val>
        </c:ser>
        <c:marker val="1"/>
        <c:axId val="112170880"/>
        <c:axId val="112222208"/>
      </c:lineChart>
      <c:catAx>
        <c:axId val="112170880"/>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222208"/>
        <c:crosses val="autoZero"/>
        <c:auto val="1"/>
        <c:lblAlgn val="ctr"/>
        <c:lblOffset val="100"/>
        <c:tickLblSkip val="1"/>
        <c:tickMarkSkip val="1"/>
      </c:catAx>
      <c:valAx>
        <c:axId val="11222220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17088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村山市土地区画整理事業特別会計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村山市農業集落排水事業特別会計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0.03</c:v>
                </c:pt>
                <c:pt idx="4">
                  <c:v>#N/A</c:v>
                </c:pt>
                <c:pt idx="5">
                  <c:v>0.16</c:v>
                </c:pt>
                <c:pt idx="6">
                  <c:v>#N/A</c:v>
                </c:pt>
                <c:pt idx="7">
                  <c:v>0.04</c:v>
                </c:pt>
                <c:pt idx="8">
                  <c:v>#N/A</c:v>
                </c:pt>
                <c:pt idx="9">
                  <c:v>0.02</c:v>
                </c:pt>
              </c:numCache>
            </c:numRef>
          </c:val>
        </c:ser>
        <c:ser>
          <c:idx val="4"/>
          <c:order val="4"/>
          <c:tx>
            <c:strRef>
              <c:f>データシート!$A$31</c:f>
              <c:strCache>
                <c:ptCount val="1"/>
                <c:pt idx="0">
                  <c:v>村山市後期高齢者医療事業特別会計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0.01</c:v>
                </c:pt>
                <c:pt idx="2">
                  <c:v>#N/A</c:v>
                </c:pt>
                <c:pt idx="3">
                  <c:v>0.02</c:v>
                </c:pt>
                <c:pt idx="4">
                  <c:v>#N/A</c:v>
                </c:pt>
                <c:pt idx="5">
                  <c:v>0.03</c:v>
                </c:pt>
                <c:pt idx="6">
                  <c:v>#N/A</c:v>
                </c:pt>
                <c:pt idx="7">
                  <c:v>0.05</c:v>
                </c:pt>
                <c:pt idx="8">
                  <c:v>#N/A</c:v>
                </c:pt>
                <c:pt idx="9">
                  <c:v>0.04</c:v>
                </c:pt>
              </c:numCache>
            </c:numRef>
          </c:val>
        </c:ser>
        <c:ser>
          <c:idx val="5"/>
          <c:order val="5"/>
          <c:tx>
            <c:strRef>
              <c:f>データシート!$A$32</c:f>
              <c:strCache>
                <c:ptCount val="1"/>
                <c:pt idx="0">
                  <c:v>村山市公共下水道事業特別会計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0.14000000000000001</c:v>
                </c:pt>
                <c:pt idx="4">
                  <c:v>#N/A</c:v>
                </c:pt>
                <c:pt idx="5">
                  <c:v>0.12</c:v>
                </c:pt>
                <c:pt idx="6">
                  <c:v>#N/A</c:v>
                </c:pt>
                <c:pt idx="7">
                  <c:v>7.0000000000000007E-2</c:v>
                </c:pt>
                <c:pt idx="8">
                  <c:v>#N/A</c:v>
                </c:pt>
                <c:pt idx="9">
                  <c:v>0.12</c:v>
                </c:pt>
              </c:numCache>
            </c:numRef>
          </c:val>
        </c:ser>
        <c:ser>
          <c:idx val="6"/>
          <c:order val="6"/>
          <c:tx>
            <c:strRef>
              <c:f>データシート!$A$33</c:f>
              <c:strCache>
                <c:ptCount val="1"/>
                <c:pt idx="0">
                  <c:v>村山市介護保険事業特別会計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0.19</c:v>
                </c:pt>
                <c:pt idx="2">
                  <c:v>#N/A</c:v>
                </c:pt>
                <c:pt idx="3">
                  <c:v>0.16</c:v>
                </c:pt>
                <c:pt idx="4">
                  <c:v>#N/A</c:v>
                </c:pt>
                <c:pt idx="5">
                  <c:v>0.44</c:v>
                </c:pt>
                <c:pt idx="6">
                  <c:v>#N/A</c:v>
                </c:pt>
                <c:pt idx="7">
                  <c:v>0.46</c:v>
                </c:pt>
                <c:pt idx="8">
                  <c:v>#N/A</c:v>
                </c:pt>
                <c:pt idx="9">
                  <c:v>0.61</c:v>
                </c:pt>
              </c:numCache>
            </c:numRef>
          </c:val>
        </c:ser>
        <c:ser>
          <c:idx val="7"/>
          <c:order val="7"/>
          <c:tx>
            <c:strRef>
              <c:f>データシート!$A$34</c:f>
              <c:strCache>
                <c:ptCount val="1"/>
                <c:pt idx="0">
                  <c:v>村山市国民健康保険事業特別会計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1.51</c:v>
                </c:pt>
                <c:pt idx="2">
                  <c:v>#N/A</c:v>
                </c:pt>
                <c:pt idx="3">
                  <c:v>1.1399999999999999</c:v>
                </c:pt>
                <c:pt idx="4">
                  <c:v>#N/A</c:v>
                </c:pt>
                <c:pt idx="5">
                  <c:v>1.1100000000000001</c:v>
                </c:pt>
                <c:pt idx="6">
                  <c:v>#N/A</c:v>
                </c:pt>
                <c:pt idx="7">
                  <c:v>0.87</c:v>
                </c:pt>
                <c:pt idx="8">
                  <c:v>#N/A</c:v>
                </c:pt>
                <c:pt idx="9">
                  <c:v>0.88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9.5500000000000007</c:v>
                </c:pt>
                <c:pt idx="2">
                  <c:v>#N/A</c:v>
                </c:pt>
                <c:pt idx="3">
                  <c:v>11.06</c:v>
                </c:pt>
                <c:pt idx="4">
                  <c:v>#N/A</c:v>
                </c:pt>
                <c:pt idx="5">
                  <c:v>10.24</c:v>
                </c:pt>
                <c:pt idx="6">
                  <c:v>#N/A</c:v>
                </c:pt>
                <c:pt idx="7">
                  <c:v>9.8699999999999992</c:v>
                </c:pt>
                <c:pt idx="8">
                  <c:v>#N/A</c:v>
                </c:pt>
                <c:pt idx="9">
                  <c:v>11.94</c:v>
                </c:pt>
              </c:numCache>
            </c:numRef>
          </c:val>
        </c:ser>
        <c:ser>
          <c:idx val="9"/>
          <c:order val="9"/>
          <c:tx>
            <c:strRef>
              <c:f>データシート!$A$36</c:f>
              <c:strCache>
                <c:ptCount val="1"/>
                <c:pt idx="0">
                  <c:v>村山市水道事業会計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10.54</c:v>
                </c:pt>
                <c:pt idx="2">
                  <c:v>#N/A</c:v>
                </c:pt>
                <c:pt idx="3">
                  <c:v>11.94</c:v>
                </c:pt>
                <c:pt idx="4">
                  <c:v>#N/A</c:v>
                </c:pt>
                <c:pt idx="5">
                  <c:v>12.94</c:v>
                </c:pt>
                <c:pt idx="6">
                  <c:v>#N/A</c:v>
                </c:pt>
                <c:pt idx="7">
                  <c:v>14.71</c:v>
                </c:pt>
                <c:pt idx="8">
                  <c:v>#N/A</c:v>
                </c:pt>
                <c:pt idx="9">
                  <c:v>16.52</c:v>
                </c:pt>
              </c:numCache>
            </c:numRef>
          </c:val>
        </c:ser>
        <c:overlap val="100"/>
        <c:axId val="128116992"/>
        <c:axId val="128180224"/>
      </c:barChart>
      <c:catAx>
        <c:axId val="1281169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180224"/>
        <c:crosses val="autoZero"/>
        <c:auto val="1"/>
        <c:lblAlgn val="ctr"/>
        <c:lblOffset val="100"/>
        <c:tickLblSkip val="1"/>
        <c:tickMarkSkip val="1"/>
      </c:catAx>
      <c:valAx>
        <c:axId val="12818022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11699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83E-2"/>
          <c:y val="8.7976539589442848E-2"/>
          <c:w val="0.903563171368441"/>
          <c:h val="0.639296187683286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1568</c:v>
                </c:pt>
                <c:pt idx="5">
                  <c:v>1578</c:v>
                </c:pt>
                <c:pt idx="8">
                  <c:v>1602</c:v>
                </c:pt>
                <c:pt idx="11">
                  <c:v>1594</c:v>
                </c:pt>
                <c:pt idx="14">
                  <c:v>1480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24</c:v>
                </c:pt>
                <c:pt idx="3">
                  <c:v>23</c:v>
                </c:pt>
                <c:pt idx="6">
                  <c:v>23</c:v>
                </c:pt>
                <c:pt idx="9">
                  <c:v>19</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90</c:v>
                </c:pt>
                <c:pt idx="3">
                  <c:v>107</c:v>
                </c:pt>
                <c:pt idx="6">
                  <c:v>128</c:v>
                </c:pt>
                <c:pt idx="9">
                  <c:v>121</c:v>
                </c:pt>
                <c:pt idx="12">
                  <c:v>119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486</c:v>
                </c:pt>
                <c:pt idx="3">
                  <c:v>435</c:v>
                </c:pt>
                <c:pt idx="6">
                  <c:v>505</c:v>
                </c:pt>
                <c:pt idx="9">
                  <c:v>521</c:v>
                </c:pt>
                <c:pt idx="12">
                  <c:v>519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2055</c:v>
                </c:pt>
                <c:pt idx="3">
                  <c:v>2001</c:v>
                </c:pt>
                <c:pt idx="6">
                  <c:v>1866</c:v>
                </c:pt>
                <c:pt idx="9">
                  <c:v>1786</c:v>
                </c:pt>
                <c:pt idx="12">
                  <c:v>1631</c:v>
                </c:pt>
              </c:numCache>
            </c:numRef>
          </c:val>
        </c:ser>
        <c:gapWidth val="100"/>
        <c:overlap val="100"/>
        <c:axId val="135166592"/>
        <c:axId val="135176960"/>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1087</c:v>
                </c:pt>
                <c:pt idx="2">
                  <c:v>#N/A</c:v>
                </c:pt>
                <c:pt idx="3">
                  <c:v>#N/A</c:v>
                </c:pt>
                <c:pt idx="4">
                  <c:v>988</c:v>
                </c:pt>
                <c:pt idx="5">
                  <c:v>#N/A</c:v>
                </c:pt>
                <c:pt idx="6">
                  <c:v>#N/A</c:v>
                </c:pt>
                <c:pt idx="7">
                  <c:v>920</c:v>
                </c:pt>
                <c:pt idx="8">
                  <c:v>#N/A</c:v>
                </c:pt>
                <c:pt idx="9">
                  <c:v>#N/A</c:v>
                </c:pt>
                <c:pt idx="10">
                  <c:v>853</c:v>
                </c:pt>
                <c:pt idx="11">
                  <c:v>#N/A</c:v>
                </c:pt>
                <c:pt idx="12">
                  <c:v>#N/A</c:v>
                </c:pt>
                <c:pt idx="13">
                  <c:v>795</c:v>
                </c:pt>
                <c:pt idx="14">
                  <c:v>#N/A</c:v>
                </c:pt>
              </c:numCache>
            </c:numRef>
          </c:val>
        </c:ser>
        <c:marker val="1"/>
        <c:axId val="135166592"/>
        <c:axId val="135176960"/>
      </c:lineChart>
      <c:catAx>
        <c:axId val="13516659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176960"/>
        <c:crosses val="autoZero"/>
        <c:auto val="1"/>
        <c:lblAlgn val="ctr"/>
        <c:lblOffset val="100"/>
        <c:tickLblSkip val="1"/>
        <c:tickMarkSkip val="1"/>
      </c:catAx>
      <c:valAx>
        <c:axId val="13517696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16659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84"/>
          <c:h val="0.589182127738552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13244</c:v>
                </c:pt>
                <c:pt idx="5">
                  <c:v>13145</c:v>
                </c:pt>
                <c:pt idx="8">
                  <c:v>13381</c:v>
                </c:pt>
                <c:pt idx="11">
                  <c:v>13524</c:v>
                </c:pt>
                <c:pt idx="14">
                  <c:v>13327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2872</c:v>
                </c:pt>
                <c:pt idx="5">
                  <c:v>2700</c:v>
                </c:pt>
                <c:pt idx="8">
                  <c:v>2639</c:v>
                </c:pt>
                <c:pt idx="11">
                  <c:v>2442</c:v>
                </c:pt>
                <c:pt idx="14">
                  <c:v>2213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1622</c:v>
                </c:pt>
                <c:pt idx="5">
                  <c:v>1709</c:v>
                </c:pt>
                <c:pt idx="8">
                  <c:v>1902</c:v>
                </c:pt>
                <c:pt idx="11">
                  <c:v>1912</c:v>
                </c:pt>
                <c:pt idx="14">
                  <c:v>2064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2923</c:v>
                </c:pt>
                <c:pt idx="3">
                  <c:v>2859</c:v>
                </c:pt>
                <c:pt idx="6">
                  <c:v>2712</c:v>
                </c:pt>
                <c:pt idx="9">
                  <c:v>2511</c:v>
                </c:pt>
                <c:pt idx="12">
                  <c:v>2542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829</c:v>
                </c:pt>
                <c:pt idx="3">
                  <c:v>842</c:v>
                </c:pt>
                <c:pt idx="6">
                  <c:v>763</c:v>
                </c:pt>
                <c:pt idx="9">
                  <c:v>686</c:v>
                </c:pt>
                <c:pt idx="12">
                  <c:v>635</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8498</c:v>
                </c:pt>
                <c:pt idx="3">
                  <c:v>8252</c:v>
                </c:pt>
                <c:pt idx="6">
                  <c:v>8199</c:v>
                </c:pt>
                <c:pt idx="9">
                  <c:v>8076</c:v>
                </c:pt>
                <c:pt idx="12">
                  <c:v>7937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67</c:v>
                </c:pt>
                <c:pt idx="3">
                  <c:v>48</c:v>
                </c:pt>
                <c:pt idx="6">
                  <c:v>30</c:v>
                </c:pt>
                <c:pt idx="9">
                  <c:v>12</c:v>
                </c:pt>
                <c:pt idx="12">
                  <c:v>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15212</c:v>
                </c:pt>
                <c:pt idx="3">
                  <c:v>14910</c:v>
                </c:pt>
                <c:pt idx="6">
                  <c:v>14767</c:v>
                </c:pt>
                <c:pt idx="9">
                  <c:v>14546</c:v>
                </c:pt>
                <c:pt idx="12">
                  <c:v>14143</c:v>
                </c:pt>
              </c:numCache>
            </c:numRef>
          </c:val>
        </c:ser>
        <c:gapWidth val="100"/>
        <c:overlap val="100"/>
        <c:axId val="135785856"/>
        <c:axId val="136250880"/>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9789</c:v>
                </c:pt>
                <c:pt idx="2">
                  <c:v>#N/A</c:v>
                </c:pt>
                <c:pt idx="3">
                  <c:v>#N/A</c:v>
                </c:pt>
                <c:pt idx="4">
                  <c:v>9356</c:v>
                </c:pt>
                <c:pt idx="5">
                  <c:v>#N/A</c:v>
                </c:pt>
                <c:pt idx="6">
                  <c:v>#N/A</c:v>
                </c:pt>
                <c:pt idx="7">
                  <c:v>8550</c:v>
                </c:pt>
                <c:pt idx="8">
                  <c:v>#N/A</c:v>
                </c:pt>
                <c:pt idx="9">
                  <c:v>#N/A</c:v>
                </c:pt>
                <c:pt idx="10">
                  <c:v>7953</c:v>
                </c:pt>
                <c:pt idx="11">
                  <c:v>#N/A</c:v>
                </c:pt>
                <c:pt idx="12">
                  <c:v>#N/A</c:v>
                </c:pt>
                <c:pt idx="13">
                  <c:v>7661</c:v>
                </c:pt>
                <c:pt idx="14">
                  <c:v>#N/A</c:v>
                </c:pt>
              </c:numCache>
            </c:numRef>
          </c:val>
        </c:ser>
        <c:marker val="1"/>
        <c:axId val="135785856"/>
        <c:axId val="136250880"/>
      </c:lineChart>
      <c:catAx>
        <c:axId val="13578585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6250880"/>
        <c:crosses val="autoZero"/>
        <c:auto val="1"/>
        <c:lblAlgn val="ctr"/>
        <c:lblOffset val="100"/>
        <c:tickLblSkip val="1"/>
        <c:tickMarkSkip val="1"/>
      </c:catAx>
      <c:valAx>
        <c:axId val="136250880"/>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785856"/>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4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元利償還金は平成</a:t>
          </a:r>
          <a:r>
            <a:rPr lang="en-US" altLang="ja-JP" sz="1300" b="0" i="0" baseline="0">
              <a:solidFill>
                <a:schemeClr val="dk1"/>
              </a:solidFill>
              <a:latin typeface="+mn-lt"/>
              <a:ea typeface="+mn-ea"/>
              <a:cs typeface="+mn-cs"/>
            </a:rPr>
            <a:t>21</a:t>
          </a:r>
          <a:r>
            <a:rPr lang="ja-JP" altLang="ja-JP" sz="1300" b="0" i="0" baseline="0">
              <a:solidFill>
                <a:schemeClr val="dk1"/>
              </a:solidFill>
              <a:latin typeface="+mn-lt"/>
              <a:ea typeface="+mn-ea"/>
              <a:cs typeface="+mn-cs"/>
            </a:rPr>
            <a:t>年度</a:t>
          </a:r>
          <a:r>
            <a:rPr lang="ja-JP" altLang="en-US" sz="1300" b="0" i="0" baseline="0">
              <a:solidFill>
                <a:schemeClr val="dk1"/>
              </a:solidFill>
              <a:latin typeface="+mn-lt"/>
              <a:ea typeface="+mn-ea"/>
              <a:cs typeface="+mn-cs"/>
            </a:rPr>
            <a:t>の</a:t>
          </a:r>
          <a:r>
            <a:rPr lang="ja-JP" altLang="ja-JP" sz="1300" b="0" i="0" baseline="0">
              <a:solidFill>
                <a:schemeClr val="dk1"/>
              </a:solidFill>
              <a:latin typeface="+mn-lt"/>
              <a:ea typeface="+mn-ea"/>
              <a:cs typeface="+mn-cs"/>
            </a:rPr>
            <a:t>ピーク以降</a:t>
          </a:r>
          <a:r>
            <a:rPr lang="ja-JP" altLang="en-US" sz="1300" b="0" i="0" baseline="0">
              <a:solidFill>
                <a:schemeClr val="dk1"/>
              </a:solidFill>
              <a:latin typeface="+mn-lt"/>
              <a:ea typeface="+mn-ea"/>
              <a:cs typeface="+mn-cs"/>
            </a:rPr>
            <a:t>は</a:t>
          </a:r>
          <a:r>
            <a:rPr lang="ja-JP" altLang="ja-JP" sz="1300" b="0" i="0" baseline="0">
              <a:solidFill>
                <a:schemeClr val="dk1"/>
              </a:solidFill>
              <a:latin typeface="+mn-lt"/>
              <a:ea typeface="+mn-ea"/>
              <a:cs typeface="+mn-cs"/>
            </a:rPr>
            <a:t>減少して</a:t>
          </a:r>
          <a:r>
            <a:rPr lang="ja-JP" altLang="en-US" sz="1300" b="0" i="0" baseline="0">
              <a:solidFill>
                <a:schemeClr val="dk1"/>
              </a:solidFill>
              <a:latin typeface="+mn-lt"/>
              <a:ea typeface="+mn-ea"/>
              <a:cs typeface="+mn-cs"/>
            </a:rPr>
            <a:t>おり、</a:t>
          </a:r>
          <a:r>
            <a:rPr lang="ja-JP" altLang="ja-JP" sz="1300" b="0" i="0" baseline="0">
              <a:solidFill>
                <a:schemeClr val="dk1"/>
              </a:solidFill>
              <a:latin typeface="+mn-lt"/>
              <a:ea typeface="+mn-ea"/>
              <a:cs typeface="+mn-cs"/>
            </a:rPr>
            <a:t>実質公債費比率の分子も減少傾向にある。</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しかしながら公共下水道会計に対する一般会計からの繰出金も高止まりしており、受益者負担金や料金収入等、公営企業の自己財源確保に一層努め、繰出金を抑制していく必要がある。</a:t>
          </a:r>
          <a:endParaRPr lang="ja-JP"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一般会計に係る地方債現在高</a:t>
          </a:r>
          <a:r>
            <a:rPr lang="ja-JP" altLang="en-US" sz="1300" b="0" i="0" baseline="0">
              <a:solidFill>
                <a:schemeClr val="dk1"/>
              </a:solidFill>
              <a:latin typeface="+mn-lt"/>
              <a:ea typeface="+mn-ea"/>
              <a:cs typeface="+mn-cs"/>
            </a:rPr>
            <a:t>が</a:t>
          </a:r>
          <a:r>
            <a:rPr lang="ja-JP" altLang="ja-JP" sz="1300" b="0" i="0" baseline="0">
              <a:solidFill>
                <a:schemeClr val="dk1"/>
              </a:solidFill>
              <a:latin typeface="+mn-lt"/>
              <a:ea typeface="+mn-ea"/>
              <a:cs typeface="+mn-cs"/>
            </a:rPr>
            <a:t>減少しており、基金残高も増加傾向にあることから、将来負担比率の分子は減少傾向にあるが、公営企業債等繰入見込額はほぼ横ばいで推移する見込みである。今後、新規の投資事業について計画的に実施するとともに、公営企業事業についても経営改善等総合的に見直しを図り、将来負担比率の逓減を図る。</a:t>
          </a:r>
          <a:endParaRPr kumimoji="1" lang="ja-JP" altLang="ja-JP" sz="1300">
            <a:solidFill>
              <a:schemeClr val="dk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山形県村山市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25,474
25,299
196.98
12,845,806
11,918,778
890,012
7,448,578
14,142,939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122.6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人口の減少や農業が基幹産業であることなどから構造的に財政基盤が弱く、類似団体平均を</a:t>
          </a:r>
          <a:r>
            <a:rPr lang="en-US" altLang="ja-JP" sz="1300" b="0" i="0" baseline="0">
              <a:solidFill>
                <a:schemeClr val="dk1"/>
              </a:solidFill>
              <a:latin typeface="+mn-lt"/>
              <a:ea typeface="+mn-ea"/>
              <a:cs typeface="+mn-cs"/>
            </a:rPr>
            <a:t>0.07</a:t>
          </a:r>
          <a:r>
            <a:rPr lang="ja-JP" altLang="ja-JP" sz="1300" b="0" i="0" baseline="0">
              <a:solidFill>
                <a:schemeClr val="dk1"/>
              </a:solidFill>
              <a:latin typeface="+mn-lt"/>
              <a:ea typeface="+mn-ea"/>
              <a:cs typeface="+mn-cs"/>
            </a:rPr>
            <a:t>ポイント下回っている。市税も減少しており、人口減少対策や地方創生の推進による雇用の創出、農業</a:t>
          </a:r>
          <a:r>
            <a:rPr lang="en-US" altLang="ja-JP" sz="1300" b="0" i="0" baseline="0">
              <a:solidFill>
                <a:schemeClr val="dk1"/>
              </a:solidFill>
              <a:latin typeface="+mn-lt"/>
              <a:ea typeface="+mn-ea"/>
              <a:cs typeface="+mn-cs"/>
            </a:rPr>
            <a:t>6</a:t>
          </a:r>
          <a:r>
            <a:rPr lang="ja-JP" altLang="ja-JP" sz="1300" b="0" i="0" baseline="0">
              <a:solidFill>
                <a:schemeClr val="dk1"/>
              </a:solidFill>
              <a:latin typeface="+mn-lt"/>
              <a:ea typeface="+mn-ea"/>
              <a:cs typeface="+mn-cs"/>
            </a:rPr>
            <a:t>次産業化等による産業振興対策等に取り組み、財政基盤の強化に努めていく必要がある。</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45</xdr:row>
      <xdr:rowOff>13758</xdr:rowOff>
    </xdr:to>
    <xdr:cxnSp macro="">
      <xdr:nvCxnSpPr>
        <xdr:cNvPr id="63" name="直線コネクタ 62"/>
        <xdr:cNvCxnSpPr/>
      </xdr:nvCxnSpPr>
      <xdr:spPr>
        <a:xfrm flipV="1">
          <a:off x="4953000" y="616055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157285</xdr:rowOff>
    </xdr:from>
    <xdr:ext cx="762000" cy="259045"/>
    <xdr:sp macro="" textlink="">
      <xdr:nvSpPr>
        <xdr:cNvPr id="64"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0.23</a:t>
          </a:r>
          <a:endParaRPr kumimoji="1" lang="ja-JP" altLang="en-US" sz="1000" b="1">
            <a:latin typeface="ＭＳ Ｐゴシック"/>
          </a:endParaRPr>
        </a:p>
      </xdr:txBody>
    </xdr:sp>
    <xdr:clientData/>
  </xdr:oneCellAnchor>
  <xdr:twoCellAnchor>
    <xdr:from>
      <xdr:col>7</xdr:col>
      <xdr:colOff>63500</xdr:colOff>
      <xdr:row>45</xdr:row>
      <xdr:rowOff>13758</xdr:rowOff>
    </xdr:from>
    <xdr:to>
      <xdr:col>7</xdr:col>
      <xdr:colOff>241300</xdr:colOff>
      <xdr:row>45</xdr:row>
      <xdr:rowOff>13758</xdr:rowOff>
    </xdr:to>
    <xdr:cxnSp macro="">
      <xdr:nvCxnSpPr>
        <xdr:cNvPr id="65" name="直線コネクタ 64"/>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135467</xdr:rowOff>
    </xdr:to>
    <xdr:cxnSp macro="">
      <xdr:nvCxnSpPr>
        <xdr:cNvPr id="68" name="直線コネクタ 67"/>
        <xdr:cNvCxnSpPr/>
      </xdr:nvCxnSpPr>
      <xdr:spPr>
        <a:xfrm flipV="1">
          <a:off x="4114800" y="74877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135467</xdr:rowOff>
    </xdr:from>
    <xdr:to>
      <xdr:col>6</xdr:col>
      <xdr:colOff>0</xdr:colOff>
      <xdr:row>43</xdr:row>
      <xdr:rowOff>135467</xdr:rowOff>
    </xdr:to>
    <xdr:cxnSp macro="">
      <xdr:nvCxnSpPr>
        <xdr:cNvPr id="71" name="直線コネクタ 70"/>
        <xdr:cNvCxnSpPr/>
      </xdr:nvCxnSpPr>
      <xdr:spPr>
        <a:xfrm>
          <a:off x="3225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146702</xdr:rowOff>
    </xdr:from>
    <xdr:ext cx="736600" cy="259045"/>
    <xdr:sp macro="" textlink="">
      <xdr:nvSpPr>
        <xdr:cNvPr id="73" name="テキスト ボックス 72"/>
        <xdr:cNvSpPr txBox="1"/>
      </xdr:nvSpPr>
      <xdr:spPr>
        <a:xfrm>
          <a:off x="3733800" y="7004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135467</xdr:rowOff>
    </xdr:from>
    <xdr:to>
      <xdr:col>4</xdr:col>
      <xdr:colOff>482600</xdr:colOff>
      <xdr:row>43</xdr:row>
      <xdr:rowOff>155575</xdr:rowOff>
    </xdr:to>
    <xdr:cxnSp macro="">
      <xdr:nvCxnSpPr>
        <xdr:cNvPr id="74" name="直線コネクタ 73"/>
        <xdr:cNvCxnSpPr/>
      </xdr:nvCxnSpPr>
      <xdr:spPr>
        <a:xfrm flipV="1">
          <a:off x="2336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146702</xdr:rowOff>
    </xdr:from>
    <xdr:ext cx="762000" cy="259045"/>
    <xdr:sp macro="" textlink="">
      <xdr:nvSpPr>
        <xdr:cNvPr id="76" name="テキスト ボックス 75"/>
        <xdr:cNvSpPr txBox="1"/>
      </xdr:nvSpPr>
      <xdr:spPr>
        <a:xfrm>
          <a:off x="2844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155575</xdr:rowOff>
    </xdr:to>
    <xdr:cxnSp macro="">
      <xdr:nvCxnSpPr>
        <xdr:cNvPr id="77" name="直線コネクタ 76"/>
        <xdr:cNvCxnSpPr/>
      </xdr:nvCxnSpPr>
      <xdr:spPr>
        <a:xfrm>
          <a:off x="1447800" y="75078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81" name="テキスト ボックス 80"/>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84667</xdr:rowOff>
    </xdr:from>
    <xdr:to>
      <xdr:col>6</xdr:col>
      <xdr:colOff>50800</xdr:colOff>
      <xdr:row>44</xdr:row>
      <xdr:rowOff>14817</xdr:rowOff>
    </xdr:to>
    <xdr:sp macro="" textlink="">
      <xdr:nvSpPr>
        <xdr:cNvPr id="89" name="円/楕円 88"/>
        <xdr:cNvSpPr/>
      </xdr:nvSpPr>
      <xdr:spPr>
        <a:xfrm>
          <a:off x="4064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171044</xdr:rowOff>
    </xdr:from>
    <xdr:ext cx="736600" cy="259045"/>
    <xdr:sp macro="" textlink="">
      <xdr:nvSpPr>
        <xdr:cNvPr id="90" name="テキスト ボックス 89"/>
        <xdr:cNvSpPr txBox="1"/>
      </xdr:nvSpPr>
      <xdr:spPr>
        <a:xfrm>
          <a:off x="3733800" y="75433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84667</xdr:rowOff>
    </xdr:from>
    <xdr:to>
      <xdr:col>4</xdr:col>
      <xdr:colOff>533400</xdr:colOff>
      <xdr:row>44</xdr:row>
      <xdr:rowOff>14817</xdr:rowOff>
    </xdr:to>
    <xdr:sp macro="" textlink="">
      <xdr:nvSpPr>
        <xdr:cNvPr id="91" name="円/楕円 90"/>
        <xdr:cNvSpPr/>
      </xdr:nvSpPr>
      <xdr:spPr>
        <a:xfrm>
          <a:off x="3175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171044</xdr:rowOff>
    </xdr:from>
    <xdr:ext cx="762000" cy="259045"/>
    <xdr:sp macro="" textlink="">
      <xdr:nvSpPr>
        <xdr:cNvPr id="92" name="テキスト ボックス 91"/>
        <xdr:cNvSpPr txBox="1"/>
      </xdr:nvSpPr>
      <xdr:spPr>
        <a:xfrm>
          <a:off x="2844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104775</xdr:rowOff>
    </xdr:from>
    <xdr:to>
      <xdr:col>3</xdr:col>
      <xdr:colOff>330200</xdr:colOff>
      <xdr:row>44</xdr:row>
      <xdr:rowOff>34925</xdr:rowOff>
    </xdr:to>
    <xdr:sp macro="" textlink="">
      <xdr:nvSpPr>
        <xdr:cNvPr id="93" name="円/楕円 92"/>
        <xdr:cNvSpPr/>
      </xdr:nvSpPr>
      <xdr:spPr>
        <a:xfrm>
          <a:off x="2286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19702</xdr:rowOff>
    </xdr:from>
    <xdr:ext cx="762000" cy="259045"/>
    <xdr:sp macro="" textlink="">
      <xdr:nvSpPr>
        <xdr:cNvPr id="94" name="テキスト ボックス 93"/>
        <xdr:cNvSpPr txBox="1"/>
      </xdr:nvSpPr>
      <xdr:spPr>
        <a:xfrm>
          <a:off x="1955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5" name="円/楕円 94"/>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6" name="テキスト ボックス 95"/>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これまでの大規模な普通建設事業の実施により公債費が大きくなっており、類似団体平均を</a:t>
          </a:r>
          <a:r>
            <a:rPr lang="en-US" altLang="ja-JP" sz="1300" b="0" i="0" baseline="0">
              <a:solidFill>
                <a:schemeClr val="dk1"/>
              </a:solidFill>
              <a:latin typeface="+mn-lt"/>
              <a:ea typeface="+mn-ea"/>
              <a:cs typeface="+mn-cs"/>
            </a:rPr>
            <a:t>4.3</a:t>
          </a:r>
          <a:r>
            <a:rPr lang="ja-JP" altLang="ja-JP" sz="1300" b="0" i="0" baseline="0">
              <a:solidFill>
                <a:schemeClr val="dk1"/>
              </a:solidFill>
              <a:latin typeface="+mn-lt"/>
              <a:ea typeface="+mn-ea"/>
              <a:cs typeface="+mn-cs"/>
            </a:rPr>
            <a:t>ポイント上回っているが、平成</a:t>
          </a:r>
          <a:r>
            <a:rPr lang="en-US" altLang="ja-JP" sz="1300" b="0" i="0" baseline="0">
              <a:solidFill>
                <a:schemeClr val="dk1"/>
              </a:solidFill>
              <a:latin typeface="+mn-lt"/>
              <a:ea typeface="+mn-ea"/>
              <a:cs typeface="+mn-cs"/>
            </a:rPr>
            <a:t>19</a:t>
          </a:r>
          <a:r>
            <a:rPr lang="ja-JP" altLang="ja-JP" sz="1300" b="0" i="0" baseline="0">
              <a:solidFill>
                <a:schemeClr val="dk1"/>
              </a:solidFill>
              <a:latin typeface="+mn-lt"/>
              <a:ea typeface="+mn-ea"/>
              <a:cs typeface="+mn-cs"/>
            </a:rPr>
            <a:t>年度から実施してきた高利率の地方債を償還する「公的資金補償金免除繰上償還」の効果により、公債費の削減が図られ、今後も減少して</a:t>
          </a:r>
          <a:r>
            <a:rPr lang="ja-JP" altLang="en-US" sz="1300" b="0" i="0" baseline="0">
              <a:solidFill>
                <a:schemeClr val="dk1"/>
              </a:solidFill>
              <a:latin typeface="+mn-lt"/>
              <a:ea typeface="+mn-ea"/>
              <a:cs typeface="+mn-cs"/>
            </a:rPr>
            <a:t>い</a:t>
          </a:r>
          <a:r>
            <a:rPr lang="ja-JP" altLang="ja-JP" sz="1300" b="0" i="0" baseline="0">
              <a:solidFill>
                <a:schemeClr val="dk1"/>
              </a:solidFill>
              <a:latin typeface="+mn-lt"/>
              <a:ea typeface="+mn-ea"/>
              <a:cs typeface="+mn-cs"/>
            </a:rPr>
            <a:t>くと見込まれる。また、人件費の割合も大きいため、行政改革プランに基づき民営化や民間委託の推進、組織機構の見直し、業務の効率化などを行いながら職員数の削減に取り組んでいく。</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129540</xdr:rowOff>
    </xdr:from>
    <xdr:to>
      <xdr:col>7</xdr:col>
      <xdr:colOff>152400</xdr:colOff>
      <xdr:row>66</xdr:row>
      <xdr:rowOff>2117</xdr:rowOff>
    </xdr:to>
    <xdr:cxnSp macro="">
      <xdr:nvCxnSpPr>
        <xdr:cNvPr id="126" name="直線コネクタ 125"/>
        <xdr:cNvCxnSpPr/>
      </xdr:nvCxnSpPr>
      <xdr:spPr>
        <a:xfrm flipV="1">
          <a:off x="4953000" y="9902190"/>
          <a:ext cx="0" cy="14156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145644</xdr:rowOff>
    </xdr:from>
    <xdr:ext cx="762000" cy="259045"/>
    <xdr:sp macro="" textlink="">
      <xdr:nvSpPr>
        <xdr:cNvPr id="127" name="財政構造の弾力性最小値テキスト"/>
        <xdr:cNvSpPr txBox="1"/>
      </xdr:nvSpPr>
      <xdr:spPr>
        <a:xfrm>
          <a:off x="5041900" y="1128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2117</xdr:rowOff>
    </xdr:from>
    <xdr:to>
      <xdr:col>7</xdr:col>
      <xdr:colOff>241300</xdr:colOff>
      <xdr:row>66</xdr:row>
      <xdr:rowOff>2117</xdr:rowOff>
    </xdr:to>
    <xdr:cxnSp macro="">
      <xdr:nvCxnSpPr>
        <xdr:cNvPr id="128" name="直線コネクタ 127"/>
        <xdr:cNvCxnSpPr/>
      </xdr:nvCxnSpPr>
      <xdr:spPr>
        <a:xfrm>
          <a:off x="4864100" y="1131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44467</xdr:rowOff>
    </xdr:from>
    <xdr:ext cx="762000" cy="259045"/>
    <xdr:sp macro="" textlink="">
      <xdr:nvSpPr>
        <xdr:cNvPr id="129" name="財政構造の弾力性最大値テキスト"/>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78.9</a:t>
          </a:r>
          <a:endParaRPr kumimoji="1" lang="ja-JP" altLang="en-US" sz="1000" b="1">
            <a:latin typeface="ＭＳ Ｐゴシック"/>
          </a:endParaRPr>
        </a:p>
      </xdr:txBody>
    </xdr:sp>
    <xdr:clientData/>
  </xdr:oneCellAnchor>
  <xdr:twoCellAnchor>
    <xdr:from>
      <xdr:col>7</xdr:col>
      <xdr:colOff>63500</xdr:colOff>
      <xdr:row>57</xdr:row>
      <xdr:rowOff>129540</xdr:rowOff>
    </xdr:from>
    <xdr:to>
      <xdr:col>7</xdr:col>
      <xdr:colOff>241300</xdr:colOff>
      <xdr:row>57</xdr:row>
      <xdr:rowOff>129540</xdr:rowOff>
    </xdr:to>
    <xdr:cxnSp macro="">
      <xdr:nvCxnSpPr>
        <xdr:cNvPr id="130" name="直線コネクタ 129"/>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114300</xdr:rowOff>
    </xdr:from>
    <xdr:to>
      <xdr:col>7</xdr:col>
      <xdr:colOff>152400</xdr:colOff>
      <xdr:row>64</xdr:row>
      <xdr:rowOff>95673</xdr:rowOff>
    </xdr:to>
    <xdr:cxnSp macro="">
      <xdr:nvCxnSpPr>
        <xdr:cNvPr id="131" name="直線コネクタ 130"/>
        <xdr:cNvCxnSpPr/>
      </xdr:nvCxnSpPr>
      <xdr:spPr>
        <a:xfrm flipV="1">
          <a:off x="4114800" y="10915650"/>
          <a:ext cx="8382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77064</xdr:rowOff>
    </xdr:from>
    <xdr:ext cx="762000" cy="259045"/>
    <xdr:sp macro="" textlink="">
      <xdr:nvSpPr>
        <xdr:cNvPr id="132" name="財政構造の弾力性平均値テキスト"/>
        <xdr:cNvSpPr txBox="1"/>
      </xdr:nvSpPr>
      <xdr:spPr>
        <a:xfrm>
          <a:off x="5041900" y="1036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60537</xdr:rowOff>
    </xdr:from>
    <xdr:to>
      <xdr:col>7</xdr:col>
      <xdr:colOff>203200</xdr:colOff>
      <xdr:row>61</xdr:row>
      <xdr:rowOff>162137</xdr:rowOff>
    </xdr:to>
    <xdr:sp macro="" textlink="">
      <xdr:nvSpPr>
        <xdr:cNvPr id="133" name="フローチャート : 判断 132"/>
        <xdr:cNvSpPr/>
      </xdr:nvSpPr>
      <xdr:spPr>
        <a:xfrm>
          <a:off x="4902200" y="105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63500</xdr:rowOff>
    </xdr:from>
    <xdr:to>
      <xdr:col>6</xdr:col>
      <xdr:colOff>0</xdr:colOff>
      <xdr:row>64</xdr:row>
      <xdr:rowOff>95673</xdr:rowOff>
    </xdr:to>
    <xdr:cxnSp macro="">
      <xdr:nvCxnSpPr>
        <xdr:cNvPr id="134" name="直線コネクタ 133"/>
        <xdr:cNvCxnSpPr/>
      </xdr:nvCxnSpPr>
      <xdr:spPr>
        <a:xfrm>
          <a:off x="3225800" y="1103630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149013</xdr:rowOff>
    </xdr:from>
    <xdr:to>
      <xdr:col>6</xdr:col>
      <xdr:colOff>50800</xdr:colOff>
      <xdr:row>62</xdr:row>
      <xdr:rowOff>79163</xdr:rowOff>
    </xdr:to>
    <xdr:sp macro="" textlink="">
      <xdr:nvSpPr>
        <xdr:cNvPr id="135" name="フローチャート : 判断 134"/>
        <xdr:cNvSpPr/>
      </xdr:nvSpPr>
      <xdr:spPr>
        <a:xfrm>
          <a:off x="4064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89340</xdr:rowOff>
    </xdr:from>
    <xdr:ext cx="736600" cy="259045"/>
    <xdr:sp macro="" textlink="">
      <xdr:nvSpPr>
        <xdr:cNvPr id="136" name="テキスト ボックス 135"/>
        <xdr:cNvSpPr txBox="1"/>
      </xdr:nvSpPr>
      <xdr:spPr>
        <a:xfrm>
          <a:off x="3733800" y="1037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63500</xdr:rowOff>
    </xdr:from>
    <xdr:to>
      <xdr:col>4</xdr:col>
      <xdr:colOff>482600</xdr:colOff>
      <xdr:row>64</xdr:row>
      <xdr:rowOff>63500</xdr:rowOff>
    </xdr:to>
    <xdr:cxnSp macro="">
      <xdr:nvCxnSpPr>
        <xdr:cNvPr id="137" name="直線コネクタ 136"/>
        <xdr:cNvCxnSpPr/>
      </xdr:nvCxnSpPr>
      <xdr:spPr>
        <a:xfrm>
          <a:off x="2336800" y="1103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76623</xdr:rowOff>
    </xdr:from>
    <xdr:to>
      <xdr:col>4</xdr:col>
      <xdr:colOff>533400</xdr:colOff>
      <xdr:row>62</xdr:row>
      <xdr:rowOff>6773</xdr:rowOff>
    </xdr:to>
    <xdr:sp macro="" textlink="">
      <xdr:nvSpPr>
        <xdr:cNvPr id="138" name="フローチャート : 判断 137"/>
        <xdr:cNvSpPr/>
      </xdr:nvSpPr>
      <xdr:spPr>
        <a:xfrm>
          <a:off x="3175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16950</xdr:rowOff>
    </xdr:from>
    <xdr:ext cx="762000" cy="259045"/>
    <xdr:sp macro="" textlink="">
      <xdr:nvSpPr>
        <xdr:cNvPr id="139" name="テキスト ボックス 138"/>
        <xdr:cNvSpPr txBox="1"/>
      </xdr:nvSpPr>
      <xdr:spPr>
        <a:xfrm>
          <a:off x="2844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74083</xdr:rowOff>
    </xdr:from>
    <xdr:to>
      <xdr:col>3</xdr:col>
      <xdr:colOff>279400</xdr:colOff>
      <xdr:row>64</xdr:row>
      <xdr:rowOff>63500</xdr:rowOff>
    </xdr:to>
    <xdr:cxnSp macro="">
      <xdr:nvCxnSpPr>
        <xdr:cNvPr id="140" name="直線コネクタ 139"/>
        <xdr:cNvCxnSpPr/>
      </xdr:nvCxnSpPr>
      <xdr:spPr>
        <a:xfrm>
          <a:off x="1447800" y="108754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124883</xdr:rowOff>
    </xdr:from>
    <xdr:to>
      <xdr:col>3</xdr:col>
      <xdr:colOff>330200</xdr:colOff>
      <xdr:row>62</xdr:row>
      <xdr:rowOff>55033</xdr:rowOff>
    </xdr:to>
    <xdr:sp macro="" textlink="">
      <xdr:nvSpPr>
        <xdr:cNvPr id="141" name="フローチャート : 判断 140"/>
        <xdr:cNvSpPr/>
      </xdr:nvSpPr>
      <xdr:spPr>
        <a:xfrm>
          <a:off x="2286000" y="1058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65210</xdr:rowOff>
    </xdr:from>
    <xdr:ext cx="762000" cy="259045"/>
    <xdr:sp macro="" textlink="">
      <xdr:nvSpPr>
        <xdr:cNvPr id="142" name="テキスト ボックス 141"/>
        <xdr:cNvSpPr txBox="1"/>
      </xdr:nvSpPr>
      <xdr:spPr>
        <a:xfrm>
          <a:off x="1955800" y="1035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76623</xdr:rowOff>
    </xdr:from>
    <xdr:to>
      <xdr:col>2</xdr:col>
      <xdr:colOff>127000</xdr:colOff>
      <xdr:row>62</xdr:row>
      <xdr:rowOff>6773</xdr:rowOff>
    </xdr:to>
    <xdr:sp macro="" textlink="">
      <xdr:nvSpPr>
        <xdr:cNvPr id="143" name="フローチャート : 判断 142"/>
        <xdr:cNvSpPr/>
      </xdr:nvSpPr>
      <xdr:spPr>
        <a:xfrm>
          <a:off x="1397000" y="1053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16950</xdr:rowOff>
    </xdr:from>
    <xdr:ext cx="762000" cy="259045"/>
    <xdr:sp macro="" textlink="">
      <xdr:nvSpPr>
        <xdr:cNvPr id="144" name="テキスト ボックス 143"/>
        <xdr:cNvSpPr txBox="1"/>
      </xdr:nvSpPr>
      <xdr:spPr>
        <a:xfrm>
          <a:off x="1066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50" name="円/楕円 149"/>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35577</xdr:rowOff>
    </xdr:from>
    <xdr:ext cx="762000" cy="259045"/>
    <xdr:sp macro="" textlink="">
      <xdr:nvSpPr>
        <xdr:cNvPr id="151"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44873</xdr:rowOff>
    </xdr:from>
    <xdr:to>
      <xdr:col>6</xdr:col>
      <xdr:colOff>50800</xdr:colOff>
      <xdr:row>64</xdr:row>
      <xdr:rowOff>146473</xdr:rowOff>
    </xdr:to>
    <xdr:sp macro="" textlink="">
      <xdr:nvSpPr>
        <xdr:cNvPr id="152" name="円/楕円 151"/>
        <xdr:cNvSpPr/>
      </xdr:nvSpPr>
      <xdr:spPr>
        <a:xfrm>
          <a:off x="4064000" y="110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131250</xdr:rowOff>
    </xdr:from>
    <xdr:ext cx="736600" cy="259045"/>
    <xdr:sp macro="" textlink="">
      <xdr:nvSpPr>
        <xdr:cNvPr id="153" name="テキスト ボックス 152"/>
        <xdr:cNvSpPr txBox="1"/>
      </xdr:nvSpPr>
      <xdr:spPr>
        <a:xfrm>
          <a:off x="3733800" y="1110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12700</xdr:rowOff>
    </xdr:from>
    <xdr:to>
      <xdr:col>4</xdr:col>
      <xdr:colOff>533400</xdr:colOff>
      <xdr:row>64</xdr:row>
      <xdr:rowOff>114300</xdr:rowOff>
    </xdr:to>
    <xdr:sp macro="" textlink="">
      <xdr:nvSpPr>
        <xdr:cNvPr id="154" name="円/楕円 153"/>
        <xdr:cNvSpPr/>
      </xdr:nvSpPr>
      <xdr:spPr>
        <a:xfrm>
          <a:off x="3175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99077</xdr:rowOff>
    </xdr:from>
    <xdr:ext cx="762000" cy="259045"/>
    <xdr:sp macro="" textlink="">
      <xdr:nvSpPr>
        <xdr:cNvPr id="155" name="テキスト ボックス 154"/>
        <xdr:cNvSpPr txBox="1"/>
      </xdr:nvSpPr>
      <xdr:spPr>
        <a:xfrm>
          <a:off x="2844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12700</xdr:rowOff>
    </xdr:from>
    <xdr:to>
      <xdr:col>3</xdr:col>
      <xdr:colOff>330200</xdr:colOff>
      <xdr:row>64</xdr:row>
      <xdr:rowOff>114300</xdr:rowOff>
    </xdr:to>
    <xdr:sp macro="" textlink="">
      <xdr:nvSpPr>
        <xdr:cNvPr id="156" name="円/楕円 155"/>
        <xdr:cNvSpPr/>
      </xdr:nvSpPr>
      <xdr:spPr>
        <a:xfrm>
          <a:off x="2286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99077</xdr:rowOff>
    </xdr:from>
    <xdr:ext cx="762000" cy="259045"/>
    <xdr:sp macro="" textlink="">
      <xdr:nvSpPr>
        <xdr:cNvPr id="157" name="テキスト ボックス 156"/>
        <xdr:cNvSpPr txBox="1"/>
      </xdr:nvSpPr>
      <xdr:spPr>
        <a:xfrm>
          <a:off x="1955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23283</xdr:rowOff>
    </xdr:from>
    <xdr:to>
      <xdr:col>2</xdr:col>
      <xdr:colOff>127000</xdr:colOff>
      <xdr:row>63</xdr:row>
      <xdr:rowOff>124883</xdr:rowOff>
    </xdr:to>
    <xdr:sp macro="" textlink="">
      <xdr:nvSpPr>
        <xdr:cNvPr id="158" name="円/楕円 157"/>
        <xdr:cNvSpPr/>
      </xdr:nvSpPr>
      <xdr:spPr>
        <a:xfrm>
          <a:off x="1397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109660</xdr:rowOff>
    </xdr:from>
    <xdr:ext cx="762000" cy="259045"/>
    <xdr:sp macro="" textlink="">
      <xdr:nvSpPr>
        <xdr:cNvPr id="159" name="テキスト ボックス 158"/>
        <xdr:cNvSpPr txBox="1"/>
      </xdr:nvSpPr>
      <xdr:spPr>
        <a:xfrm>
          <a:off x="1066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[155,029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133,231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17</a:t>
          </a:r>
          <a:r>
            <a:rPr lang="ja-JP" altLang="ja-JP" sz="1300" b="0" i="0" baseline="0">
              <a:solidFill>
                <a:schemeClr val="dk1"/>
              </a:solidFill>
              <a:latin typeface="+mn-lt"/>
              <a:ea typeface="+mn-ea"/>
              <a:cs typeface="+mn-cs"/>
            </a:rPr>
            <a:t>年度からの集中改革プランに基づいた職員数の削減や、指定管理者制度の導入により人件費は減少傾向にあり、</a:t>
          </a:r>
          <a:r>
            <a:rPr lang="en-US" altLang="ja-JP" sz="1300" b="0" i="0" baseline="0">
              <a:solidFill>
                <a:schemeClr val="dk1"/>
              </a:solidFill>
              <a:latin typeface="+mn-lt"/>
              <a:ea typeface="+mn-ea"/>
              <a:cs typeface="+mn-cs"/>
            </a:rPr>
            <a:t>H27</a:t>
          </a:r>
          <a:r>
            <a:rPr lang="ja-JP" altLang="en-US" sz="1300" b="0" i="0" baseline="0">
              <a:solidFill>
                <a:schemeClr val="dk1"/>
              </a:solidFill>
              <a:latin typeface="+mn-lt"/>
              <a:ea typeface="+mn-ea"/>
              <a:cs typeface="+mn-cs"/>
            </a:rPr>
            <a:t>年度では</a:t>
          </a:r>
          <a:r>
            <a:rPr lang="ja-JP" altLang="ja-JP" sz="1300" b="0" i="0" baseline="0">
              <a:solidFill>
                <a:schemeClr val="dk1"/>
              </a:solidFill>
              <a:latin typeface="+mn-lt"/>
              <a:ea typeface="+mn-ea"/>
              <a:cs typeface="+mn-cs"/>
            </a:rPr>
            <a:t>類似団体平均を</a:t>
          </a:r>
          <a:r>
            <a:rPr lang="en-US" altLang="ja-JP" sz="1300" b="0" i="0" baseline="0">
              <a:solidFill>
                <a:schemeClr val="dk1"/>
              </a:solidFill>
              <a:latin typeface="+mn-lt"/>
              <a:ea typeface="+mn-ea"/>
              <a:cs typeface="+mn-cs"/>
            </a:rPr>
            <a:t>1,036</a:t>
          </a:r>
          <a:r>
            <a:rPr lang="ja-JP" altLang="ja-JP" sz="1300" b="0" i="0" baseline="0">
              <a:solidFill>
                <a:schemeClr val="dk1"/>
              </a:solidFill>
              <a:latin typeface="+mn-lt"/>
              <a:ea typeface="+mn-ea"/>
              <a:cs typeface="+mn-cs"/>
            </a:rPr>
            <a:t>円</a:t>
          </a:r>
          <a:r>
            <a:rPr lang="ja-JP" altLang="en-US" sz="1300" b="0" i="0" baseline="0">
              <a:solidFill>
                <a:schemeClr val="dk1"/>
              </a:solidFill>
              <a:latin typeface="+mn-lt"/>
              <a:ea typeface="+mn-ea"/>
              <a:cs typeface="+mn-cs"/>
            </a:rPr>
            <a:t>上</a:t>
          </a:r>
          <a:r>
            <a:rPr lang="ja-JP" altLang="ja-JP" sz="1300" b="0" i="0" baseline="0">
              <a:solidFill>
                <a:schemeClr val="dk1"/>
              </a:solidFill>
              <a:latin typeface="+mn-lt"/>
              <a:ea typeface="+mn-ea"/>
              <a:cs typeface="+mn-cs"/>
            </a:rPr>
            <a:t>回っている。</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指定管理者制度導入や民間委託の増加により、今後、相対的な物件費上昇が見込まれるが、引き続き事務の合理化による経費の節減に努めていく。</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123323</xdr:rowOff>
    </xdr:from>
    <xdr:to>
      <xdr:col>7</xdr:col>
      <xdr:colOff>152400</xdr:colOff>
      <xdr:row>88</xdr:row>
      <xdr:rowOff>106245</xdr:rowOff>
    </xdr:to>
    <xdr:cxnSp macro="">
      <xdr:nvCxnSpPr>
        <xdr:cNvPr id="189" name="直線コネクタ 188"/>
        <xdr:cNvCxnSpPr/>
      </xdr:nvCxnSpPr>
      <xdr:spPr>
        <a:xfrm flipV="1">
          <a:off x="4953000" y="13839323"/>
          <a:ext cx="0" cy="13545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78322</xdr:rowOff>
    </xdr:from>
    <xdr:ext cx="762000" cy="259045"/>
    <xdr:sp macro="" textlink="">
      <xdr:nvSpPr>
        <xdr:cNvPr id="190" name="人件費・物件費等の状況最小値テキスト"/>
        <xdr:cNvSpPr txBox="1"/>
      </xdr:nvSpPr>
      <xdr:spPr>
        <a:xfrm>
          <a:off x="5041900" y="1516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273,209</a:t>
          </a:r>
          <a:endParaRPr kumimoji="1" lang="ja-JP" altLang="en-US" sz="1000" b="1">
            <a:latin typeface="ＭＳ Ｐゴシック"/>
          </a:endParaRPr>
        </a:p>
      </xdr:txBody>
    </xdr:sp>
    <xdr:clientData/>
  </xdr:oneCellAnchor>
  <xdr:twoCellAnchor>
    <xdr:from>
      <xdr:col>7</xdr:col>
      <xdr:colOff>63500</xdr:colOff>
      <xdr:row>88</xdr:row>
      <xdr:rowOff>106245</xdr:rowOff>
    </xdr:from>
    <xdr:to>
      <xdr:col>7</xdr:col>
      <xdr:colOff>241300</xdr:colOff>
      <xdr:row>88</xdr:row>
      <xdr:rowOff>106245</xdr:rowOff>
    </xdr:to>
    <xdr:cxnSp macro="">
      <xdr:nvCxnSpPr>
        <xdr:cNvPr id="191" name="直線コネクタ 190"/>
        <xdr:cNvCxnSpPr/>
      </xdr:nvCxnSpPr>
      <xdr:spPr>
        <a:xfrm>
          <a:off x="4864100" y="1519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38250</xdr:rowOff>
    </xdr:from>
    <xdr:ext cx="762000" cy="259045"/>
    <xdr:sp macro="" textlink="">
      <xdr:nvSpPr>
        <xdr:cNvPr id="192" name="人件費・物件費等の状況最大値テキスト"/>
        <xdr:cNvSpPr txBox="1"/>
      </xdr:nvSpPr>
      <xdr:spPr>
        <a:xfrm>
          <a:off x="5041900" y="1358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104,806</a:t>
          </a:r>
          <a:endParaRPr kumimoji="1" lang="ja-JP" altLang="en-US" sz="1000" b="1">
            <a:latin typeface="ＭＳ Ｐゴシック"/>
          </a:endParaRPr>
        </a:p>
      </xdr:txBody>
    </xdr:sp>
    <xdr:clientData/>
  </xdr:oneCellAnchor>
  <xdr:twoCellAnchor>
    <xdr:from>
      <xdr:col>7</xdr:col>
      <xdr:colOff>63500</xdr:colOff>
      <xdr:row>80</xdr:row>
      <xdr:rowOff>123323</xdr:rowOff>
    </xdr:from>
    <xdr:to>
      <xdr:col>7</xdr:col>
      <xdr:colOff>241300</xdr:colOff>
      <xdr:row>80</xdr:row>
      <xdr:rowOff>123323</xdr:rowOff>
    </xdr:to>
    <xdr:cxnSp macro="">
      <xdr:nvCxnSpPr>
        <xdr:cNvPr id="193" name="直線コネクタ 192"/>
        <xdr:cNvCxnSpPr/>
      </xdr:nvCxnSpPr>
      <xdr:spPr>
        <a:xfrm>
          <a:off x="4864100" y="13839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148196</xdr:rowOff>
    </xdr:from>
    <xdr:to>
      <xdr:col>7</xdr:col>
      <xdr:colOff>152400</xdr:colOff>
      <xdr:row>83</xdr:row>
      <xdr:rowOff>12933</xdr:rowOff>
    </xdr:to>
    <xdr:cxnSp macro="">
      <xdr:nvCxnSpPr>
        <xdr:cNvPr id="194" name="直線コネクタ 193"/>
        <xdr:cNvCxnSpPr/>
      </xdr:nvCxnSpPr>
      <xdr:spPr>
        <a:xfrm>
          <a:off x="4114800" y="14207096"/>
          <a:ext cx="838200" cy="3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141777</xdr:rowOff>
    </xdr:from>
    <xdr:ext cx="762000" cy="259045"/>
    <xdr:sp macro="" textlink="">
      <xdr:nvSpPr>
        <xdr:cNvPr id="195" name="人件費・物件費等の状況平均値テキスト"/>
        <xdr:cNvSpPr txBox="1"/>
      </xdr:nvSpPr>
      <xdr:spPr>
        <a:xfrm>
          <a:off x="5041900" y="14029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153,993</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125250</xdr:rowOff>
    </xdr:from>
    <xdr:to>
      <xdr:col>7</xdr:col>
      <xdr:colOff>203200</xdr:colOff>
      <xdr:row>83</xdr:row>
      <xdr:rowOff>55400</xdr:rowOff>
    </xdr:to>
    <xdr:sp macro="" textlink="">
      <xdr:nvSpPr>
        <xdr:cNvPr id="196" name="フローチャート : 判断 195"/>
        <xdr:cNvSpPr/>
      </xdr:nvSpPr>
      <xdr:spPr>
        <a:xfrm>
          <a:off x="4902200" y="1418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85466</xdr:rowOff>
    </xdr:from>
    <xdr:to>
      <xdr:col>6</xdr:col>
      <xdr:colOff>0</xdr:colOff>
      <xdr:row>82</xdr:row>
      <xdr:rowOff>148196</xdr:rowOff>
    </xdr:to>
    <xdr:cxnSp macro="">
      <xdr:nvCxnSpPr>
        <xdr:cNvPr id="197" name="直線コネクタ 196"/>
        <xdr:cNvCxnSpPr/>
      </xdr:nvCxnSpPr>
      <xdr:spPr>
        <a:xfrm>
          <a:off x="3225800" y="14144366"/>
          <a:ext cx="889000" cy="6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106300</xdr:rowOff>
    </xdr:from>
    <xdr:to>
      <xdr:col>6</xdr:col>
      <xdr:colOff>50800</xdr:colOff>
      <xdr:row>83</xdr:row>
      <xdr:rowOff>36450</xdr:rowOff>
    </xdr:to>
    <xdr:sp macro="" textlink="">
      <xdr:nvSpPr>
        <xdr:cNvPr id="198" name="フローチャート : 判断 197"/>
        <xdr:cNvSpPr/>
      </xdr:nvSpPr>
      <xdr:spPr>
        <a:xfrm>
          <a:off x="4064000" y="1416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21227</xdr:rowOff>
    </xdr:from>
    <xdr:ext cx="736600" cy="259045"/>
    <xdr:sp macro="" textlink="">
      <xdr:nvSpPr>
        <xdr:cNvPr id="199" name="テキスト ボックス 198"/>
        <xdr:cNvSpPr txBox="1"/>
      </xdr:nvSpPr>
      <xdr:spPr>
        <a:xfrm>
          <a:off x="3733800" y="1425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81412</xdr:rowOff>
    </xdr:from>
    <xdr:to>
      <xdr:col>4</xdr:col>
      <xdr:colOff>482600</xdr:colOff>
      <xdr:row>82</xdr:row>
      <xdr:rowOff>85466</xdr:rowOff>
    </xdr:to>
    <xdr:cxnSp macro="">
      <xdr:nvCxnSpPr>
        <xdr:cNvPr id="200" name="直線コネクタ 199"/>
        <xdr:cNvCxnSpPr/>
      </xdr:nvCxnSpPr>
      <xdr:spPr>
        <a:xfrm>
          <a:off x="2336800" y="14140312"/>
          <a:ext cx="889000" cy="4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78631</xdr:rowOff>
    </xdr:from>
    <xdr:to>
      <xdr:col>4</xdr:col>
      <xdr:colOff>533400</xdr:colOff>
      <xdr:row>83</xdr:row>
      <xdr:rowOff>8781</xdr:rowOff>
    </xdr:to>
    <xdr:sp macro="" textlink="">
      <xdr:nvSpPr>
        <xdr:cNvPr id="201" name="フローチャート : 判断 200"/>
        <xdr:cNvSpPr/>
      </xdr:nvSpPr>
      <xdr:spPr>
        <a:xfrm>
          <a:off x="3175000" y="141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165008</xdr:rowOff>
    </xdr:from>
    <xdr:ext cx="762000" cy="259045"/>
    <xdr:sp macro="" textlink="">
      <xdr:nvSpPr>
        <xdr:cNvPr id="202" name="テキスト ボックス 201"/>
        <xdr:cNvSpPr txBox="1"/>
      </xdr:nvSpPr>
      <xdr:spPr>
        <a:xfrm>
          <a:off x="2844800" y="1422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81412</xdr:rowOff>
    </xdr:from>
    <xdr:to>
      <xdr:col>3</xdr:col>
      <xdr:colOff>279400</xdr:colOff>
      <xdr:row>82</xdr:row>
      <xdr:rowOff>121726</xdr:rowOff>
    </xdr:to>
    <xdr:cxnSp macro="">
      <xdr:nvCxnSpPr>
        <xdr:cNvPr id="203" name="直線コネクタ 202"/>
        <xdr:cNvCxnSpPr/>
      </xdr:nvCxnSpPr>
      <xdr:spPr>
        <a:xfrm flipV="1">
          <a:off x="1447800" y="14140312"/>
          <a:ext cx="889000" cy="40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36911</xdr:rowOff>
    </xdr:from>
    <xdr:to>
      <xdr:col>3</xdr:col>
      <xdr:colOff>330200</xdr:colOff>
      <xdr:row>82</xdr:row>
      <xdr:rowOff>138511</xdr:rowOff>
    </xdr:to>
    <xdr:sp macro="" textlink="">
      <xdr:nvSpPr>
        <xdr:cNvPr id="204" name="フローチャート : 判断 203"/>
        <xdr:cNvSpPr/>
      </xdr:nvSpPr>
      <xdr:spPr>
        <a:xfrm>
          <a:off x="2286000" y="14095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123288</xdr:rowOff>
    </xdr:from>
    <xdr:ext cx="762000" cy="259045"/>
    <xdr:sp macro="" textlink="">
      <xdr:nvSpPr>
        <xdr:cNvPr id="205" name="テキスト ボックス 204"/>
        <xdr:cNvSpPr txBox="1"/>
      </xdr:nvSpPr>
      <xdr:spPr>
        <a:xfrm>
          <a:off x="1955800" y="1418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61193</xdr:rowOff>
    </xdr:from>
    <xdr:to>
      <xdr:col>2</xdr:col>
      <xdr:colOff>127000</xdr:colOff>
      <xdr:row>82</xdr:row>
      <xdr:rowOff>162793</xdr:rowOff>
    </xdr:to>
    <xdr:sp macro="" textlink="">
      <xdr:nvSpPr>
        <xdr:cNvPr id="206" name="フローチャート : 判断 205"/>
        <xdr:cNvSpPr/>
      </xdr:nvSpPr>
      <xdr:spPr>
        <a:xfrm>
          <a:off x="1397000" y="1412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1520</xdr:rowOff>
    </xdr:from>
    <xdr:ext cx="762000" cy="259045"/>
    <xdr:sp macro="" textlink="">
      <xdr:nvSpPr>
        <xdr:cNvPr id="207" name="テキスト ボックス 206"/>
        <xdr:cNvSpPr txBox="1"/>
      </xdr:nvSpPr>
      <xdr:spPr>
        <a:xfrm>
          <a:off x="1066800" y="1388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133583</xdr:rowOff>
    </xdr:from>
    <xdr:to>
      <xdr:col>7</xdr:col>
      <xdr:colOff>203200</xdr:colOff>
      <xdr:row>83</xdr:row>
      <xdr:rowOff>63733</xdr:rowOff>
    </xdr:to>
    <xdr:sp macro="" textlink="">
      <xdr:nvSpPr>
        <xdr:cNvPr id="213" name="円/楕円 212"/>
        <xdr:cNvSpPr/>
      </xdr:nvSpPr>
      <xdr:spPr>
        <a:xfrm>
          <a:off x="4902200" y="1419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105660</xdr:rowOff>
    </xdr:from>
    <xdr:ext cx="762000" cy="259045"/>
    <xdr:sp macro="" textlink="">
      <xdr:nvSpPr>
        <xdr:cNvPr id="214" name="人件費・物件費等の状況該当値テキスト"/>
        <xdr:cNvSpPr txBox="1"/>
      </xdr:nvSpPr>
      <xdr:spPr>
        <a:xfrm>
          <a:off x="5041900" y="1416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155,029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97396</xdr:rowOff>
    </xdr:from>
    <xdr:to>
      <xdr:col>6</xdr:col>
      <xdr:colOff>50800</xdr:colOff>
      <xdr:row>83</xdr:row>
      <xdr:rowOff>27546</xdr:rowOff>
    </xdr:to>
    <xdr:sp macro="" textlink="">
      <xdr:nvSpPr>
        <xdr:cNvPr id="215" name="円/楕円 214"/>
        <xdr:cNvSpPr/>
      </xdr:nvSpPr>
      <xdr:spPr>
        <a:xfrm>
          <a:off x="4064000" y="1415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37723</xdr:rowOff>
    </xdr:from>
    <xdr:ext cx="736600" cy="259045"/>
    <xdr:sp macro="" textlink="">
      <xdr:nvSpPr>
        <xdr:cNvPr id="216" name="テキスト ボックス 215"/>
        <xdr:cNvSpPr txBox="1"/>
      </xdr:nvSpPr>
      <xdr:spPr>
        <a:xfrm>
          <a:off x="3733800" y="13925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150,530</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34666</xdr:rowOff>
    </xdr:from>
    <xdr:to>
      <xdr:col>4</xdr:col>
      <xdr:colOff>533400</xdr:colOff>
      <xdr:row>82</xdr:row>
      <xdr:rowOff>136266</xdr:rowOff>
    </xdr:to>
    <xdr:sp macro="" textlink="">
      <xdr:nvSpPr>
        <xdr:cNvPr id="217" name="円/楕円 216"/>
        <xdr:cNvSpPr/>
      </xdr:nvSpPr>
      <xdr:spPr>
        <a:xfrm>
          <a:off x="3175000" y="1409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146443</xdr:rowOff>
    </xdr:from>
    <xdr:ext cx="762000" cy="259045"/>
    <xdr:sp macro="" textlink="">
      <xdr:nvSpPr>
        <xdr:cNvPr id="218" name="テキスト ボックス 217"/>
        <xdr:cNvSpPr txBox="1"/>
      </xdr:nvSpPr>
      <xdr:spPr>
        <a:xfrm>
          <a:off x="2844800" y="1386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142,731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30612</xdr:rowOff>
    </xdr:from>
    <xdr:to>
      <xdr:col>3</xdr:col>
      <xdr:colOff>330200</xdr:colOff>
      <xdr:row>82</xdr:row>
      <xdr:rowOff>132212</xdr:rowOff>
    </xdr:to>
    <xdr:sp macro="" textlink="">
      <xdr:nvSpPr>
        <xdr:cNvPr id="219" name="円/楕円 218"/>
        <xdr:cNvSpPr/>
      </xdr:nvSpPr>
      <xdr:spPr>
        <a:xfrm>
          <a:off x="2286000" y="1408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142389</xdr:rowOff>
    </xdr:from>
    <xdr:ext cx="762000" cy="259045"/>
    <xdr:sp macro="" textlink="">
      <xdr:nvSpPr>
        <xdr:cNvPr id="220" name="テキスト ボックス 219"/>
        <xdr:cNvSpPr txBox="1"/>
      </xdr:nvSpPr>
      <xdr:spPr>
        <a:xfrm>
          <a:off x="1955800" y="1385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142,227</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70926</xdr:rowOff>
    </xdr:from>
    <xdr:to>
      <xdr:col>2</xdr:col>
      <xdr:colOff>127000</xdr:colOff>
      <xdr:row>83</xdr:row>
      <xdr:rowOff>1076</xdr:rowOff>
    </xdr:to>
    <xdr:sp macro="" textlink="">
      <xdr:nvSpPr>
        <xdr:cNvPr id="221" name="円/楕円 220"/>
        <xdr:cNvSpPr/>
      </xdr:nvSpPr>
      <xdr:spPr>
        <a:xfrm>
          <a:off x="1397000" y="141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157303</xdr:rowOff>
    </xdr:from>
    <xdr:ext cx="762000" cy="259045"/>
    <xdr:sp macro="" textlink="">
      <xdr:nvSpPr>
        <xdr:cNvPr id="222" name="テキスト ボックス 221"/>
        <xdr:cNvSpPr txBox="1"/>
      </xdr:nvSpPr>
      <xdr:spPr>
        <a:xfrm>
          <a:off x="1066800" y="14216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147,239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平成</a:t>
          </a:r>
          <a:r>
            <a:rPr lang="en-US" altLang="ja-JP" sz="1300" b="0" i="0" baseline="0">
              <a:solidFill>
                <a:schemeClr val="dk1"/>
              </a:solidFill>
              <a:latin typeface="+mn-lt"/>
              <a:ea typeface="+mn-ea"/>
              <a:cs typeface="+mn-cs"/>
            </a:rPr>
            <a:t>17</a:t>
          </a:r>
          <a:r>
            <a:rPr lang="ja-JP" altLang="ja-JP" sz="1300" b="0" i="0" baseline="0">
              <a:solidFill>
                <a:schemeClr val="dk1"/>
              </a:solidFill>
              <a:latin typeface="+mn-lt"/>
              <a:ea typeface="+mn-ea"/>
              <a:cs typeface="+mn-cs"/>
            </a:rPr>
            <a:t>年度の給料構造改革による制度の見直しによりラスパイレス指数は逓減傾向にあったが、平成</a:t>
          </a:r>
          <a:r>
            <a:rPr lang="en-US" altLang="ja-JP" sz="1300" b="0" i="0" baseline="0">
              <a:solidFill>
                <a:schemeClr val="dk1"/>
              </a:solidFill>
              <a:latin typeface="+mn-lt"/>
              <a:ea typeface="+mn-ea"/>
              <a:cs typeface="+mn-cs"/>
            </a:rPr>
            <a:t>27</a:t>
          </a:r>
          <a:r>
            <a:rPr lang="ja-JP" altLang="ja-JP" sz="1300" b="0" i="0" baseline="0">
              <a:solidFill>
                <a:schemeClr val="dk1"/>
              </a:solidFill>
              <a:latin typeface="+mn-lt"/>
              <a:ea typeface="+mn-ea"/>
              <a:cs typeface="+mn-cs"/>
            </a:rPr>
            <a:t>年度は前年度比で</a:t>
          </a:r>
          <a:r>
            <a:rPr lang="en-US" altLang="ja-JP" sz="1300" b="0" i="0" baseline="0">
              <a:solidFill>
                <a:schemeClr val="dk1"/>
              </a:solidFill>
              <a:latin typeface="+mn-lt"/>
              <a:ea typeface="+mn-ea"/>
              <a:cs typeface="+mn-cs"/>
            </a:rPr>
            <a:t>0.3</a:t>
          </a:r>
          <a:r>
            <a:rPr lang="ja-JP" altLang="ja-JP" sz="1300" b="0" i="0" baseline="0">
              <a:solidFill>
                <a:schemeClr val="dk1"/>
              </a:solidFill>
              <a:latin typeface="+mn-lt"/>
              <a:ea typeface="+mn-ea"/>
              <a:cs typeface="+mn-cs"/>
            </a:rPr>
            <a:t>ポイント上昇し、類似団体平均を</a:t>
          </a:r>
          <a:r>
            <a:rPr lang="en-US" altLang="ja-JP" sz="1300" b="0" i="0" baseline="0">
              <a:solidFill>
                <a:schemeClr val="dk1"/>
              </a:solidFill>
              <a:latin typeface="+mn-lt"/>
              <a:ea typeface="+mn-ea"/>
              <a:cs typeface="+mn-cs"/>
            </a:rPr>
            <a:t>0.5</a:t>
          </a:r>
          <a:r>
            <a:rPr lang="ja-JP" altLang="ja-JP" sz="1300" b="0" i="0" baseline="0">
              <a:solidFill>
                <a:schemeClr val="dk1"/>
              </a:solidFill>
              <a:latin typeface="+mn-lt"/>
              <a:ea typeface="+mn-ea"/>
              <a:cs typeface="+mn-cs"/>
            </a:rPr>
            <a:t>ポイント上回っている。なお、</a:t>
          </a:r>
          <a:r>
            <a:rPr lang="en-US" altLang="ja-JP" sz="1300" b="0" i="0" baseline="0">
              <a:solidFill>
                <a:schemeClr val="dk1"/>
              </a:solidFill>
              <a:latin typeface="+mn-lt"/>
              <a:ea typeface="+mn-ea"/>
              <a:cs typeface="+mn-cs"/>
            </a:rPr>
            <a:t>H25</a:t>
          </a:r>
          <a:r>
            <a:rPr lang="ja-JP" altLang="ja-JP" sz="1300" b="0" i="0" baseline="0">
              <a:solidFill>
                <a:schemeClr val="dk1"/>
              </a:solidFill>
              <a:latin typeface="+mn-lt"/>
              <a:ea typeface="+mn-ea"/>
              <a:cs typeface="+mn-cs"/>
            </a:rPr>
            <a:t>年度は国家公務員の時限的な（</a:t>
          </a:r>
          <a:r>
            <a:rPr lang="en-US" altLang="ja-JP" sz="1300" b="0" i="0" baseline="0">
              <a:solidFill>
                <a:schemeClr val="dk1"/>
              </a:solidFill>
              <a:latin typeface="+mn-lt"/>
              <a:ea typeface="+mn-ea"/>
              <a:cs typeface="+mn-cs"/>
            </a:rPr>
            <a:t>2</a:t>
          </a:r>
          <a:r>
            <a:rPr lang="ja-JP" altLang="ja-JP" sz="1300" b="0" i="0" baseline="0">
              <a:solidFill>
                <a:schemeClr val="dk1"/>
              </a:solidFill>
              <a:latin typeface="+mn-lt"/>
              <a:ea typeface="+mn-ea"/>
              <a:cs typeface="+mn-cs"/>
            </a:rPr>
            <a:t>年間）給与改定特例法による措置が無いとした場合の参考値と比較し</a:t>
          </a:r>
          <a:r>
            <a:rPr lang="en-US" altLang="ja-JP" sz="1300" b="0" i="0" baseline="0">
              <a:solidFill>
                <a:schemeClr val="dk1"/>
              </a:solidFill>
              <a:latin typeface="+mn-lt"/>
              <a:ea typeface="+mn-ea"/>
              <a:cs typeface="+mn-cs"/>
            </a:rPr>
            <a:t>0.2</a:t>
          </a:r>
          <a:r>
            <a:rPr lang="ja-JP" altLang="ja-JP" sz="1300" b="0" i="0" baseline="0">
              <a:solidFill>
                <a:schemeClr val="dk1"/>
              </a:solidFill>
              <a:latin typeface="+mn-lt"/>
              <a:ea typeface="+mn-ea"/>
              <a:cs typeface="+mn-cs"/>
            </a:rPr>
            <a:t>ポイント上昇しており、今後も民間委託等の人件費削減に取り組んでいく。</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79</xdr:row>
      <xdr:rowOff>162278</xdr:rowOff>
    </xdr:from>
    <xdr:to>
      <xdr:col>24</xdr:col>
      <xdr:colOff>558800</xdr:colOff>
      <xdr:row>87</xdr:row>
      <xdr:rowOff>77611</xdr:rowOff>
    </xdr:to>
    <xdr:cxnSp macro="">
      <xdr:nvCxnSpPr>
        <xdr:cNvPr id="251" name="直線コネクタ 250"/>
        <xdr:cNvCxnSpPr/>
      </xdr:nvCxnSpPr>
      <xdr:spPr>
        <a:xfrm flipV="1">
          <a:off x="17018000" y="13706828"/>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49688</xdr:rowOff>
    </xdr:from>
    <xdr:ext cx="762000" cy="259045"/>
    <xdr:sp macro="" textlink="">
      <xdr:nvSpPr>
        <xdr:cNvPr id="252" name="給与水準   （国との比較）最小値テキスト"/>
        <xdr:cNvSpPr txBox="1"/>
      </xdr:nvSpPr>
      <xdr:spPr>
        <a:xfrm>
          <a:off x="17106900" y="1496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24</xdr:col>
      <xdr:colOff>469900</xdr:colOff>
      <xdr:row>87</xdr:row>
      <xdr:rowOff>77611</xdr:rowOff>
    </xdr:from>
    <xdr:to>
      <xdr:col>24</xdr:col>
      <xdr:colOff>647700</xdr:colOff>
      <xdr:row>87</xdr:row>
      <xdr:rowOff>77611</xdr:rowOff>
    </xdr:to>
    <xdr:cxnSp macro="">
      <xdr:nvCxnSpPr>
        <xdr:cNvPr id="253" name="直線コネクタ 252"/>
        <xdr:cNvCxnSpPr/>
      </xdr:nvCxnSpPr>
      <xdr:spPr>
        <a:xfrm>
          <a:off x="16929100" y="1499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77205</xdr:rowOff>
    </xdr:from>
    <xdr:ext cx="762000" cy="259045"/>
    <xdr:sp macro="" textlink="">
      <xdr:nvSpPr>
        <xdr:cNvPr id="254" name="給与水準   （国との比較）最大値テキスト"/>
        <xdr:cNvSpPr txBox="1"/>
      </xdr:nvSpPr>
      <xdr:spPr>
        <a:xfrm>
          <a:off x="17106900" y="1345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24</xdr:col>
      <xdr:colOff>469900</xdr:colOff>
      <xdr:row>79</xdr:row>
      <xdr:rowOff>162278</xdr:rowOff>
    </xdr:from>
    <xdr:to>
      <xdr:col>24</xdr:col>
      <xdr:colOff>647700</xdr:colOff>
      <xdr:row>79</xdr:row>
      <xdr:rowOff>162278</xdr:rowOff>
    </xdr:to>
    <xdr:cxnSp macro="">
      <xdr:nvCxnSpPr>
        <xdr:cNvPr id="255" name="直線コネクタ 254"/>
        <xdr:cNvCxnSpPr/>
      </xdr:nvCxnSpPr>
      <xdr:spPr>
        <a:xfrm>
          <a:off x="16929100" y="13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55739</xdr:rowOff>
    </xdr:from>
    <xdr:to>
      <xdr:col>24</xdr:col>
      <xdr:colOff>558800</xdr:colOff>
      <xdr:row>84</xdr:row>
      <xdr:rowOff>95955</xdr:rowOff>
    </xdr:to>
    <xdr:cxnSp macro="">
      <xdr:nvCxnSpPr>
        <xdr:cNvPr id="256" name="直線コネクタ 255"/>
        <xdr:cNvCxnSpPr/>
      </xdr:nvCxnSpPr>
      <xdr:spPr>
        <a:xfrm>
          <a:off x="16179800" y="1445753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166105</xdr:rowOff>
    </xdr:from>
    <xdr:ext cx="762000" cy="259045"/>
    <xdr:sp macro="" textlink="">
      <xdr:nvSpPr>
        <xdr:cNvPr id="257" name="給与水準   （国との比較）平均値テキスト"/>
        <xdr:cNvSpPr txBox="1"/>
      </xdr:nvSpPr>
      <xdr:spPr>
        <a:xfrm>
          <a:off x="17106900" y="1422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149578</xdr:rowOff>
    </xdr:from>
    <xdr:to>
      <xdr:col>24</xdr:col>
      <xdr:colOff>609600</xdr:colOff>
      <xdr:row>84</xdr:row>
      <xdr:rowOff>79728</xdr:rowOff>
    </xdr:to>
    <xdr:sp macro="" textlink="">
      <xdr:nvSpPr>
        <xdr:cNvPr id="258" name="フローチャート : 判断 257"/>
        <xdr:cNvSpPr/>
      </xdr:nvSpPr>
      <xdr:spPr>
        <a:xfrm>
          <a:off x="169672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79728</xdr:rowOff>
    </xdr:from>
    <xdr:to>
      <xdr:col>23</xdr:col>
      <xdr:colOff>406400</xdr:colOff>
      <xdr:row>84</xdr:row>
      <xdr:rowOff>55739</xdr:rowOff>
    </xdr:to>
    <xdr:cxnSp macro="">
      <xdr:nvCxnSpPr>
        <xdr:cNvPr id="259" name="直線コネクタ 258"/>
        <xdr:cNvCxnSpPr/>
      </xdr:nvCxnSpPr>
      <xdr:spPr>
        <a:xfrm>
          <a:off x="15290800" y="14310078"/>
          <a:ext cx="8890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0" name="フローチャート : 判断 259"/>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61" name="テキスト ボックス 260"/>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79728</xdr:rowOff>
    </xdr:from>
    <xdr:to>
      <xdr:col>22</xdr:col>
      <xdr:colOff>203200</xdr:colOff>
      <xdr:row>89</xdr:row>
      <xdr:rowOff>96661</xdr:rowOff>
    </xdr:to>
    <xdr:cxnSp macro="">
      <xdr:nvCxnSpPr>
        <xdr:cNvPr id="262" name="直線コネクタ 261"/>
        <xdr:cNvCxnSpPr/>
      </xdr:nvCxnSpPr>
      <xdr:spPr>
        <a:xfrm flipV="1">
          <a:off x="14401800" y="14310078"/>
          <a:ext cx="889000" cy="104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42334</xdr:rowOff>
    </xdr:from>
    <xdr:to>
      <xdr:col>22</xdr:col>
      <xdr:colOff>254000</xdr:colOff>
      <xdr:row>83</xdr:row>
      <xdr:rowOff>143934</xdr:rowOff>
    </xdr:to>
    <xdr:sp macro="" textlink="">
      <xdr:nvSpPr>
        <xdr:cNvPr id="263" name="フローチャート : 判断 262"/>
        <xdr:cNvSpPr/>
      </xdr:nvSpPr>
      <xdr:spPr>
        <a:xfrm>
          <a:off x="15240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128711</xdr:rowOff>
    </xdr:from>
    <xdr:ext cx="762000" cy="259045"/>
    <xdr:sp macro="" textlink="">
      <xdr:nvSpPr>
        <xdr:cNvPr id="264" name="テキスト ボックス 263"/>
        <xdr:cNvSpPr txBox="1"/>
      </xdr:nvSpPr>
      <xdr:spPr>
        <a:xfrm>
          <a:off x="14909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96661</xdr:rowOff>
    </xdr:from>
    <xdr:to>
      <xdr:col>21</xdr:col>
      <xdr:colOff>0</xdr:colOff>
      <xdr:row>89</xdr:row>
      <xdr:rowOff>96661</xdr:rowOff>
    </xdr:to>
    <xdr:cxnSp macro="">
      <xdr:nvCxnSpPr>
        <xdr:cNvPr id="265" name="直線コネクタ 264"/>
        <xdr:cNvCxnSpPr/>
      </xdr:nvCxnSpPr>
      <xdr:spPr>
        <a:xfrm>
          <a:off x="13512800" y="153557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72672</xdr:rowOff>
    </xdr:from>
    <xdr:to>
      <xdr:col>21</xdr:col>
      <xdr:colOff>50800</xdr:colOff>
      <xdr:row>90</xdr:row>
      <xdr:rowOff>2822</xdr:rowOff>
    </xdr:to>
    <xdr:sp macro="" textlink="">
      <xdr:nvSpPr>
        <xdr:cNvPr id="266" name="フローチャート : 判断 265"/>
        <xdr:cNvSpPr/>
      </xdr:nvSpPr>
      <xdr:spPr>
        <a:xfrm>
          <a:off x="14351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159049</xdr:rowOff>
    </xdr:from>
    <xdr:ext cx="762000" cy="259045"/>
    <xdr:sp macro="" textlink="">
      <xdr:nvSpPr>
        <xdr:cNvPr id="267" name="テキスト ボックス 266"/>
        <xdr:cNvSpPr txBox="1"/>
      </xdr:nvSpPr>
      <xdr:spPr>
        <a:xfrm>
          <a:off x="14020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72672</xdr:rowOff>
    </xdr:from>
    <xdr:to>
      <xdr:col>19</xdr:col>
      <xdr:colOff>533400</xdr:colOff>
      <xdr:row>90</xdr:row>
      <xdr:rowOff>2822</xdr:rowOff>
    </xdr:to>
    <xdr:sp macro="" textlink="">
      <xdr:nvSpPr>
        <xdr:cNvPr id="268" name="フローチャート : 判断 267"/>
        <xdr:cNvSpPr/>
      </xdr:nvSpPr>
      <xdr:spPr>
        <a:xfrm>
          <a:off x="13462000" y="1533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159049</xdr:rowOff>
    </xdr:from>
    <xdr:ext cx="762000" cy="259045"/>
    <xdr:sp macro="" textlink="">
      <xdr:nvSpPr>
        <xdr:cNvPr id="269" name="テキスト ボックス 268"/>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45155</xdr:rowOff>
    </xdr:from>
    <xdr:to>
      <xdr:col>24</xdr:col>
      <xdr:colOff>609600</xdr:colOff>
      <xdr:row>84</xdr:row>
      <xdr:rowOff>146755</xdr:rowOff>
    </xdr:to>
    <xdr:sp macro="" textlink="">
      <xdr:nvSpPr>
        <xdr:cNvPr id="275" name="円/楕円 274"/>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17232</xdr:rowOff>
    </xdr:from>
    <xdr:ext cx="762000" cy="259045"/>
    <xdr:sp macro="" textlink="">
      <xdr:nvSpPr>
        <xdr:cNvPr id="276" name="給与水準   （国との比較）該当値テキスト"/>
        <xdr:cNvSpPr txBox="1"/>
      </xdr:nvSpPr>
      <xdr:spPr>
        <a:xfrm>
          <a:off x="17106900" y="14419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4939</xdr:rowOff>
    </xdr:from>
    <xdr:to>
      <xdr:col>23</xdr:col>
      <xdr:colOff>457200</xdr:colOff>
      <xdr:row>84</xdr:row>
      <xdr:rowOff>106539</xdr:rowOff>
    </xdr:to>
    <xdr:sp macro="" textlink="">
      <xdr:nvSpPr>
        <xdr:cNvPr id="277" name="円/楕円 276"/>
        <xdr:cNvSpPr/>
      </xdr:nvSpPr>
      <xdr:spPr>
        <a:xfrm>
          <a:off x="16129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91316</xdr:rowOff>
    </xdr:from>
    <xdr:ext cx="736600" cy="259045"/>
    <xdr:sp macro="" textlink="">
      <xdr:nvSpPr>
        <xdr:cNvPr id="278" name="テキスト ボックス 277"/>
        <xdr:cNvSpPr txBox="1"/>
      </xdr:nvSpPr>
      <xdr:spPr>
        <a:xfrm>
          <a:off x="15798800" y="14493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28928</xdr:rowOff>
    </xdr:from>
    <xdr:to>
      <xdr:col>22</xdr:col>
      <xdr:colOff>254000</xdr:colOff>
      <xdr:row>83</xdr:row>
      <xdr:rowOff>130528</xdr:rowOff>
    </xdr:to>
    <xdr:sp macro="" textlink="">
      <xdr:nvSpPr>
        <xdr:cNvPr id="279" name="円/楕円 278"/>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140705</xdr:rowOff>
    </xdr:from>
    <xdr:ext cx="762000" cy="259045"/>
    <xdr:sp macro="" textlink="">
      <xdr:nvSpPr>
        <xdr:cNvPr id="280" name="テキスト ボックス 279"/>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45861</xdr:rowOff>
    </xdr:from>
    <xdr:to>
      <xdr:col>21</xdr:col>
      <xdr:colOff>50800</xdr:colOff>
      <xdr:row>89</xdr:row>
      <xdr:rowOff>147461</xdr:rowOff>
    </xdr:to>
    <xdr:sp macro="" textlink="">
      <xdr:nvSpPr>
        <xdr:cNvPr id="281" name="円/楕円 280"/>
        <xdr:cNvSpPr/>
      </xdr:nvSpPr>
      <xdr:spPr>
        <a:xfrm>
          <a:off x="14351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157638</xdr:rowOff>
    </xdr:from>
    <xdr:ext cx="762000" cy="259045"/>
    <xdr:sp macro="" textlink="">
      <xdr:nvSpPr>
        <xdr:cNvPr id="282" name="テキスト ボックス 281"/>
        <xdr:cNvSpPr txBox="1"/>
      </xdr:nvSpPr>
      <xdr:spPr>
        <a:xfrm>
          <a:off x="14020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83" name="円/楕円 282"/>
        <xdr:cNvSpPr/>
      </xdr:nvSpPr>
      <xdr:spPr>
        <a:xfrm>
          <a:off x="13462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157638</xdr:rowOff>
    </xdr:from>
    <xdr:ext cx="762000" cy="259045"/>
    <xdr:sp macro="" textlink="">
      <xdr:nvSpPr>
        <xdr:cNvPr id="284" name="テキスト ボックス 283"/>
        <xdr:cNvSpPr txBox="1"/>
      </xdr:nvSpPr>
      <xdr:spPr>
        <a:xfrm>
          <a:off x="13131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市単独での消防組織運営、保育園等の乳幼児保育のほとんどを公営で運営していることにより、類似団体平均を</a:t>
          </a:r>
          <a:r>
            <a:rPr lang="en-US" altLang="ja-JP" sz="1300" b="0" i="0" baseline="0">
              <a:solidFill>
                <a:schemeClr val="dk1"/>
              </a:solidFill>
              <a:latin typeface="+mn-lt"/>
              <a:ea typeface="+mn-ea"/>
              <a:cs typeface="+mn-cs"/>
            </a:rPr>
            <a:t>0.62</a:t>
          </a:r>
          <a:r>
            <a:rPr lang="ja-JP" altLang="ja-JP" sz="1300" b="0" i="0" baseline="0">
              <a:solidFill>
                <a:schemeClr val="dk1"/>
              </a:solidFill>
              <a:latin typeface="+mn-lt"/>
              <a:ea typeface="+mn-ea"/>
              <a:cs typeface="+mn-cs"/>
            </a:rPr>
            <a:t>ポイント上回っている。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今後、保育園等の民間委託や民営化、学校給食業務の民間委託を進め、職員数の削減に取り組むとともに、適正な人員配置に努めていく。</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30480</xdr:rowOff>
    </xdr:from>
    <xdr:to>
      <xdr:col>24</xdr:col>
      <xdr:colOff>558800</xdr:colOff>
      <xdr:row>66</xdr:row>
      <xdr:rowOff>125640</xdr:rowOff>
    </xdr:to>
    <xdr:cxnSp macro="">
      <xdr:nvCxnSpPr>
        <xdr:cNvPr id="316" name="直線コネクタ 315"/>
        <xdr:cNvCxnSpPr/>
      </xdr:nvCxnSpPr>
      <xdr:spPr>
        <a:xfrm flipV="1">
          <a:off x="17018000" y="9974580"/>
          <a:ext cx="0" cy="1466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97717</xdr:rowOff>
    </xdr:from>
    <xdr:ext cx="762000" cy="259045"/>
    <xdr:sp macro="" textlink="">
      <xdr:nvSpPr>
        <xdr:cNvPr id="317" name="定員管理の状況最小値テキスト"/>
        <xdr:cNvSpPr txBox="1"/>
      </xdr:nvSpPr>
      <xdr:spPr>
        <a:xfrm>
          <a:off x="17106900" y="1141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14.75</a:t>
          </a:r>
          <a:endParaRPr kumimoji="1" lang="ja-JP" altLang="en-US" sz="1000" b="1">
            <a:latin typeface="ＭＳ Ｐゴシック"/>
          </a:endParaRPr>
        </a:p>
      </xdr:txBody>
    </xdr:sp>
    <xdr:clientData/>
  </xdr:oneCellAnchor>
  <xdr:twoCellAnchor>
    <xdr:from>
      <xdr:col>24</xdr:col>
      <xdr:colOff>469900</xdr:colOff>
      <xdr:row>66</xdr:row>
      <xdr:rowOff>125640</xdr:rowOff>
    </xdr:from>
    <xdr:to>
      <xdr:col>24</xdr:col>
      <xdr:colOff>647700</xdr:colOff>
      <xdr:row>66</xdr:row>
      <xdr:rowOff>125640</xdr:rowOff>
    </xdr:to>
    <xdr:cxnSp macro="">
      <xdr:nvCxnSpPr>
        <xdr:cNvPr id="318" name="直線コネクタ 317"/>
        <xdr:cNvCxnSpPr/>
      </xdr:nvCxnSpPr>
      <xdr:spPr>
        <a:xfrm>
          <a:off x="16929100" y="1144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116857</xdr:rowOff>
    </xdr:from>
    <xdr:ext cx="762000" cy="259045"/>
    <xdr:sp macro="" textlink="">
      <xdr:nvSpPr>
        <xdr:cNvPr id="319" name="定員管理の状況最大値テキスト"/>
        <xdr:cNvSpPr txBox="1"/>
      </xdr:nvSpPr>
      <xdr:spPr>
        <a:xfrm>
          <a:off x="17106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6.24</a:t>
          </a:r>
          <a:endParaRPr kumimoji="1" lang="ja-JP" altLang="en-US" sz="1000" b="1">
            <a:latin typeface="ＭＳ Ｐゴシック"/>
          </a:endParaRPr>
        </a:p>
      </xdr:txBody>
    </xdr:sp>
    <xdr:clientData/>
  </xdr:oneCellAnchor>
  <xdr:twoCellAnchor>
    <xdr:from>
      <xdr:col>24</xdr:col>
      <xdr:colOff>469900</xdr:colOff>
      <xdr:row>58</xdr:row>
      <xdr:rowOff>30480</xdr:rowOff>
    </xdr:from>
    <xdr:to>
      <xdr:col>24</xdr:col>
      <xdr:colOff>647700</xdr:colOff>
      <xdr:row>58</xdr:row>
      <xdr:rowOff>30480</xdr:rowOff>
    </xdr:to>
    <xdr:cxnSp macro="">
      <xdr:nvCxnSpPr>
        <xdr:cNvPr id="320" name="直線コネクタ 319"/>
        <xdr:cNvCxnSpPr/>
      </xdr:nvCxnSpPr>
      <xdr:spPr>
        <a:xfrm>
          <a:off x="16929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152128</xdr:rowOff>
    </xdr:from>
    <xdr:to>
      <xdr:col>24</xdr:col>
      <xdr:colOff>558800</xdr:colOff>
      <xdr:row>62</xdr:row>
      <xdr:rowOff>18597</xdr:rowOff>
    </xdr:to>
    <xdr:cxnSp macro="">
      <xdr:nvCxnSpPr>
        <xdr:cNvPr id="321" name="直線コネクタ 320"/>
        <xdr:cNvCxnSpPr/>
      </xdr:nvCxnSpPr>
      <xdr:spPr>
        <a:xfrm flipV="1">
          <a:off x="16179800" y="10610578"/>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10993</xdr:rowOff>
    </xdr:from>
    <xdr:ext cx="762000" cy="259045"/>
    <xdr:sp macro="" textlink="">
      <xdr:nvSpPr>
        <xdr:cNvPr id="322" name="定員管理の状況平均値テキスト"/>
        <xdr:cNvSpPr txBox="1"/>
      </xdr:nvSpPr>
      <xdr:spPr>
        <a:xfrm>
          <a:off x="17106900" y="10297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9.31</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23" name="フローチャート : 判断 322"/>
        <xdr:cNvSpPr/>
      </xdr:nvSpPr>
      <xdr:spPr>
        <a:xfrm>
          <a:off x="16967200" y="1045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18597</xdr:rowOff>
    </xdr:from>
    <xdr:to>
      <xdr:col>23</xdr:col>
      <xdr:colOff>406400</xdr:colOff>
      <xdr:row>62</xdr:row>
      <xdr:rowOff>30662</xdr:rowOff>
    </xdr:to>
    <xdr:cxnSp macro="">
      <xdr:nvCxnSpPr>
        <xdr:cNvPr id="324" name="直線コネクタ 323"/>
        <xdr:cNvCxnSpPr/>
      </xdr:nvCxnSpPr>
      <xdr:spPr>
        <a:xfrm flipV="1">
          <a:off x="15290800" y="1064849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134892</xdr:rowOff>
    </xdr:from>
    <xdr:to>
      <xdr:col>23</xdr:col>
      <xdr:colOff>457200</xdr:colOff>
      <xdr:row>61</xdr:row>
      <xdr:rowOff>65042</xdr:rowOff>
    </xdr:to>
    <xdr:sp macro="" textlink="">
      <xdr:nvSpPr>
        <xdr:cNvPr id="325" name="フローチャート : 判断 324"/>
        <xdr:cNvSpPr/>
      </xdr:nvSpPr>
      <xdr:spPr>
        <a:xfrm>
          <a:off x="16129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75219</xdr:rowOff>
    </xdr:from>
    <xdr:ext cx="736600" cy="259045"/>
    <xdr:sp macro="" textlink="">
      <xdr:nvSpPr>
        <xdr:cNvPr id="326" name="テキスト ボックス 325"/>
        <xdr:cNvSpPr txBox="1"/>
      </xdr:nvSpPr>
      <xdr:spPr>
        <a:xfrm>
          <a:off x="15798800" y="1019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30662</xdr:rowOff>
    </xdr:from>
    <xdr:to>
      <xdr:col>22</xdr:col>
      <xdr:colOff>203200</xdr:colOff>
      <xdr:row>62</xdr:row>
      <xdr:rowOff>54791</xdr:rowOff>
    </xdr:to>
    <xdr:cxnSp macro="">
      <xdr:nvCxnSpPr>
        <xdr:cNvPr id="327" name="直線コネクタ 326"/>
        <xdr:cNvCxnSpPr/>
      </xdr:nvCxnSpPr>
      <xdr:spPr>
        <a:xfrm flipV="1">
          <a:off x="14401800" y="1066056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122827</xdr:rowOff>
    </xdr:from>
    <xdr:to>
      <xdr:col>22</xdr:col>
      <xdr:colOff>254000</xdr:colOff>
      <xdr:row>61</xdr:row>
      <xdr:rowOff>52977</xdr:rowOff>
    </xdr:to>
    <xdr:sp macro="" textlink="">
      <xdr:nvSpPr>
        <xdr:cNvPr id="328" name="フローチャート : 判断 327"/>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29" name="テキスト ボックス 328"/>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32385</xdr:rowOff>
    </xdr:from>
    <xdr:to>
      <xdr:col>21</xdr:col>
      <xdr:colOff>0</xdr:colOff>
      <xdr:row>62</xdr:row>
      <xdr:rowOff>54791</xdr:rowOff>
    </xdr:to>
    <xdr:cxnSp macro="">
      <xdr:nvCxnSpPr>
        <xdr:cNvPr id="330" name="直線コネクタ 329"/>
        <xdr:cNvCxnSpPr/>
      </xdr:nvCxnSpPr>
      <xdr:spPr>
        <a:xfrm>
          <a:off x="13512800" y="10662285"/>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134892</xdr:rowOff>
    </xdr:from>
    <xdr:to>
      <xdr:col>21</xdr:col>
      <xdr:colOff>50800</xdr:colOff>
      <xdr:row>61</xdr:row>
      <xdr:rowOff>65042</xdr:rowOff>
    </xdr:to>
    <xdr:sp macro="" textlink="">
      <xdr:nvSpPr>
        <xdr:cNvPr id="331" name="フローチャート : 判断 330"/>
        <xdr:cNvSpPr/>
      </xdr:nvSpPr>
      <xdr:spPr>
        <a:xfrm>
          <a:off x="14351000" y="104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75219</xdr:rowOff>
    </xdr:from>
    <xdr:ext cx="762000" cy="259045"/>
    <xdr:sp macro="" textlink="">
      <xdr:nvSpPr>
        <xdr:cNvPr id="332" name="テキスト ボックス 331"/>
        <xdr:cNvSpPr txBox="1"/>
      </xdr:nvSpPr>
      <xdr:spPr>
        <a:xfrm>
          <a:off x="14020800" y="1019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159022</xdr:rowOff>
    </xdr:from>
    <xdr:to>
      <xdr:col>19</xdr:col>
      <xdr:colOff>533400</xdr:colOff>
      <xdr:row>61</xdr:row>
      <xdr:rowOff>89172</xdr:rowOff>
    </xdr:to>
    <xdr:sp macro="" textlink="">
      <xdr:nvSpPr>
        <xdr:cNvPr id="333" name="フローチャート : 判断 332"/>
        <xdr:cNvSpPr/>
      </xdr:nvSpPr>
      <xdr:spPr>
        <a:xfrm>
          <a:off x="13462000" y="1044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99349</xdr:rowOff>
    </xdr:from>
    <xdr:ext cx="762000" cy="259045"/>
    <xdr:sp macro="" textlink="">
      <xdr:nvSpPr>
        <xdr:cNvPr id="334" name="テキスト ボックス 333"/>
        <xdr:cNvSpPr txBox="1"/>
      </xdr:nvSpPr>
      <xdr:spPr>
        <a:xfrm>
          <a:off x="13131800" y="10214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101328</xdr:rowOff>
    </xdr:from>
    <xdr:to>
      <xdr:col>24</xdr:col>
      <xdr:colOff>609600</xdr:colOff>
      <xdr:row>62</xdr:row>
      <xdr:rowOff>31478</xdr:rowOff>
    </xdr:to>
    <xdr:sp macro="" textlink="">
      <xdr:nvSpPr>
        <xdr:cNvPr id="340" name="円/楕円 339"/>
        <xdr:cNvSpPr/>
      </xdr:nvSpPr>
      <xdr:spPr>
        <a:xfrm>
          <a:off x="16967200" y="1055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73405</xdr:rowOff>
    </xdr:from>
    <xdr:ext cx="762000" cy="259045"/>
    <xdr:sp macro="" textlink="">
      <xdr:nvSpPr>
        <xdr:cNvPr id="341" name="定員管理の状況該当値テキスト"/>
        <xdr:cNvSpPr txBox="1"/>
      </xdr:nvSpPr>
      <xdr:spPr>
        <a:xfrm>
          <a:off x="17106900" y="1053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139247</xdr:rowOff>
    </xdr:from>
    <xdr:to>
      <xdr:col>23</xdr:col>
      <xdr:colOff>457200</xdr:colOff>
      <xdr:row>62</xdr:row>
      <xdr:rowOff>69397</xdr:rowOff>
    </xdr:to>
    <xdr:sp macro="" textlink="">
      <xdr:nvSpPr>
        <xdr:cNvPr id="342" name="円/楕円 341"/>
        <xdr:cNvSpPr/>
      </xdr:nvSpPr>
      <xdr:spPr>
        <a:xfrm>
          <a:off x="16129000" y="105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54174</xdr:rowOff>
    </xdr:from>
    <xdr:ext cx="736600" cy="259045"/>
    <xdr:sp macro="" textlink="">
      <xdr:nvSpPr>
        <xdr:cNvPr id="343" name="テキスト ボックス 342"/>
        <xdr:cNvSpPr txBox="1"/>
      </xdr:nvSpPr>
      <xdr:spPr>
        <a:xfrm>
          <a:off x="15798800" y="10684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151312</xdr:rowOff>
    </xdr:from>
    <xdr:to>
      <xdr:col>22</xdr:col>
      <xdr:colOff>254000</xdr:colOff>
      <xdr:row>62</xdr:row>
      <xdr:rowOff>81462</xdr:rowOff>
    </xdr:to>
    <xdr:sp macro="" textlink="">
      <xdr:nvSpPr>
        <xdr:cNvPr id="344" name="円/楕円 343"/>
        <xdr:cNvSpPr/>
      </xdr:nvSpPr>
      <xdr:spPr>
        <a:xfrm>
          <a:off x="15240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66239</xdr:rowOff>
    </xdr:from>
    <xdr:ext cx="762000" cy="259045"/>
    <xdr:sp macro="" textlink="">
      <xdr:nvSpPr>
        <xdr:cNvPr id="345" name="テキスト ボックス 344"/>
        <xdr:cNvSpPr txBox="1"/>
      </xdr:nvSpPr>
      <xdr:spPr>
        <a:xfrm>
          <a:off x="14909800" y="1069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3991</xdr:rowOff>
    </xdr:from>
    <xdr:to>
      <xdr:col>21</xdr:col>
      <xdr:colOff>50800</xdr:colOff>
      <xdr:row>62</xdr:row>
      <xdr:rowOff>105591</xdr:rowOff>
    </xdr:to>
    <xdr:sp macro="" textlink="">
      <xdr:nvSpPr>
        <xdr:cNvPr id="346" name="円/楕円 345"/>
        <xdr:cNvSpPr/>
      </xdr:nvSpPr>
      <xdr:spPr>
        <a:xfrm>
          <a:off x="14351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90368</xdr:rowOff>
    </xdr:from>
    <xdr:ext cx="762000" cy="259045"/>
    <xdr:sp macro="" textlink="">
      <xdr:nvSpPr>
        <xdr:cNvPr id="347" name="テキスト ボックス 346"/>
        <xdr:cNvSpPr txBox="1"/>
      </xdr:nvSpPr>
      <xdr:spPr>
        <a:xfrm>
          <a:off x="14020800" y="10720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153035</xdr:rowOff>
    </xdr:from>
    <xdr:to>
      <xdr:col>19</xdr:col>
      <xdr:colOff>533400</xdr:colOff>
      <xdr:row>62</xdr:row>
      <xdr:rowOff>83185</xdr:rowOff>
    </xdr:to>
    <xdr:sp macro="" textlink="">
      <xdr:nvSpPr>
        <xdr:cNvPr id="348" name="円/楕円 347"/>
        <xdr:cNvSpPr/>
      </xdr:nvSpPr>
      <xdr:spPr>
        <a:xfrm>
          <a:off x="13462000" y="1061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67962</xdr:rowOff>
    </xdr:from>
    <xdr:ext cx="762000" cy="259045"/>
    <xdr:sp macro="" textlink="">
      <xdr:nvSpPr>
        <xdr:cNvPr id="349" name="テキスト ボックス 348"/>
        <xdr:cNvSpPr txBox="1"/>
      </xdr:nvSpPr>
      <xdr:spPr>
        <a:xfrm>
          <a:off x="13131800" y="1069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道路や下水道などの生活基盤整備、及び小中学校の建て替え事業等に多額の地方債を発行してきた結果、類似団体平均を</a:t>
          </a:r>
          <a:r>
            <a:rPr lang="en-US" altLang="ja-JP" sz="1300" b="0" i="0" baseline="0">
              <a:solidFill>
                <a:schemeClr val="dk1"/>
              </a:solidFill>
              <a:latin typeface="+mn-lt"/>
              <a:ea typeface="+mn-ea"/>
              <a:cs typeface="+mn-cs"/>
            </a:rPr>
            <a:t>4.3</a:t>
          </a:r>
          <a:r>
            <a:rPr lang="ja-JP" altLang="ja-JP" sz="1300" b="0" i="0" baseline="0">
              <a:solidFill>
                <a:schemeClr val="dk1"/>
              </a:solidFill>
              <a:latin typeface="+mn-lt"/>
              <a:ea typeface="+mn-ea"/>
              <a:cs typeface="+mn-cs"/>
            </a:rPr>
            <a:t>ポイント上回っている。平成</a:t>
          </a:r>
          <a:r>
            <a:rPr lang="en-US" altLang="ja-JP" sz="1300" b="0" i="0" baseline="0">
              <a:solidFill>
                <a:schemeClr val="dk1"/>
              </a:solidFill>
              <a:latin typeface="+mn-lt"/>
              <a:ea typeface="+mn-ea"/>
              <a:cs typeface="+mn-cs"/>
            </a:rPr>
            <a:t>19</a:t>
          </a:r>
          <a:r>
            <a:rPr lang="ja-JP" altLang="ja-JP" sz="1300" b="0" i="0" baseline="0">
              <a:solidFill>
                <a:schemeClr val="dk1"/>
              </a:solidFill>
              <a:latin typeface="+mn-lt"/>
              <a:ea typeface="+mn-ea"/>
              <a:cs typeface="+mn-cs"/>
            </a:rPr>
            <a:t>年度から実施した「公的資金補償金免除繰上償還」や、近年の地方債発行抑制による効果により、今後は改善していく見込みである。</a:t>
          </a:r>
          <a:endParaRPr lang="en-US" altLang="ja-JP" sz="1300" b="0" i="0" baseline="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今後も投資事業の選択・重点化を図りながら、地方債の発行抑制に努めていく。</a:t>
          </a:r>
          <a:endParaRPr lang="ja-JP" altLang="ja-JP" sz="130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64770</xdr:rowOff>
    </xdr:from>
    <xdr:to>
      <xdr:col>24</xdr:col>
      <xdr:colOff>558800</xdr:colOff>
      <xdr:row>43</xdr:row>
      <xdr:rowOff>14817</xdr:rowOff>
    </xdr:to>
    <xdr:cxnSp macro="">
      <xdr:nvCxnSpPr>
        <xdr:cNvPr id="378" name="直線コネクタ 377"/>
        <xdr:cNvCxnSpPr/>
      </xdr:nvCxnSpPr>
      <xdr:spPr>
        <a:xfrm flipV="1">
          <a:off x="17018000" y="6236970"/>
          <a:ext cx="0" cy="11501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42</xdr:row>
      <xdr:rowOff>158344</xdr:rowOff>
    </xdr:from>
    <xdr:ext cx="762000" cy="259045"/>
    <xdr:sp macro="" textlink="">
      <xdr:nvSpPr>
        <xdr:cNvPr id="379" name="公債費負担の状況最小値テキスト"/>
        <xdr:cNvSpPr txBox="1"/>
      </xdr:nvSpPr>
      <xdr:spPr>
        <a:xfrm>
          <a:off x="17106900" y="7359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24</xdr:col>
      <xdr:colOff>469900</xdr:colOff>
      <xdr:row>43</xdr:row>
      <xdr:rowOff>14817</xdr:rowOff>
    </xdr:from>
    <xdr:to>
      <xdr:col>24</xdr:col>
      <xdr:colOff>647700</xdr:colOff>
      <xdr:row>43</xdr:row>
      <xdr:rowOff>14817</xdr:rowOff>
    </xdr:to>
    <xdr:cxnSp macro="">
      <xdr:nvCxnSpPr>
        <xdr:cNvPr id="380" name="直線コネクタ 379"/>
        <xdr:cNvCxnSpPr/>
      </xdr:nvCxnSpPr>
      <xdr:spPr>
        <a:xfrm>
          <a:off x="16929100" y="738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151147</xdr:rowOff>
    </xdr:from>
    <xdr:ext cx="762000" cy="259045"/>
    <xdr:sp macro="" textlink="">
      <xdr:nvSpPr>
        <xdr:cNvPr id="381" name="公債費負担の状況最大値テキスト"/>
        <xdr:cNvSpPr txBox="1"/>
      </xdr:nvSpPr>
      <xdr:spPr>
        <a:xfrm>
          <a:off x="17106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64770</xdr:rowOff>
    </xdr:from>
    <xdr:to>
      <xdr:col>24</xdr:col>
      <xdr:colOff>647700</xdr:colOff>
      <xdr:row>36</xdr:row>
      <xdr:rowOff>64770</xdr:rowOff>
    </xdr:to>
    <xdr:cxnSp macro="">
      <xdr:nvCxnSpPr>
        <xdr:cNvPr id="382" name="直線コネクタ 381"/>
        <xdr:cNvCxnSpPr/>
      </xdr:nvCxnSpPr>
      <xdr:spPr>
        <a:xfrm>
          <a:off x="16929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89746</xdr:rowOff>
    </xdr:from>
    <xdr:to>
      <xdr:col>24</xdr:col>
      <xdr:colOff>558800</xdr:colOff>
      <xdr:row>43</xdr:row>
      <xdr:rowOff>6773</xdr:rowOff>
    </xdr:to>
    <xdr:cxnSp macro="">
      <xdr:nvCxnSpPr>
        <xdr:cNvPr id="383" name="直線コネクタ 382"/>
        <xdr:cNvCxnSpPr/>
      </xdr:nvCxnSpPr>
      <xdr:spPr>
        <a:xfrm flipV="1">
          <a:off x="16179800" y="7290646"/>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4"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5" name="フローチャート : 判断 384"/>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6773</xdr:rowOff>
    </xdr:from>
    <xdr:to>
      <xdr:col>23</xdr:col>
      <xdr:colOff>406400</xdr:colOff>
      <xdr:row>43</xdr:row>
      <xdr:rowOff>95250</xdr:rowOff>
    </xdr:to>
    <xdr:cxnSp macro="">
      <xdr:nvCxnSpPr>
        <xdr:cNvPr id="386" name="直線コネクタ 385"/>
        <xdr:cNvCxnSpPr/>
      </xdr:nvCxnSpPr>
      <xdr:spPr>
        <a:xfrm flipV="1">
          <a:off x="15290800" y="73791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7" name="フローチャート : 判断 386"/>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88" name="テキスト ボックス 387"/>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95250</xdr:rowOff>
    </xdr:from>
    <xdr:to>
      <xdr:col>22</xdr:col>
      <xdr:colOff>203200</xdr:colOff>
      <xdr:row>43</xdr:row>
      <xdr:rowOff>143510</xdr:rowOff>
    </xdr:to>
    <xdr:cxnSp macro="">
      <xdr:nvCxnSpPr>
        <xdr:cNvPr id="389" name="直線コネクタ 388"/>
        <xdr:cNvCxnSpPr/>
      </xdr:nvCxnSpPr>
      <xdr:spPr>
        <a:xfrm flipV="1">
          <a:off x="14401800" y="74676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90" name="フローチャート : 判断 389"/>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91" name="テキスト ボックス 390"/>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143510</xdr:rowOff>
    </xdr:from>
    <xdr:to>
      <xdr:col>21</xdr:col>
      <xdr:colOff>0</xdr:colOff>
      <xdr:row>44</xdr:row>
      <xdr:rowOff>68580</xdr:rowOff>
    </xdr:to>
    <xdr:cxnSp macro="">
      <xdr:nvCxnSpPr>
        <xdr:cNvPr id="392" name="直線コネクタ 391"/>
        <xdr:cNvCxnSpPr/>
      </xdr:nvCxnSpPr>
      <xdr:spPr>
        <a:xfrm flipV="1">
          <a:off x="13512800" y="751586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3" name="フローチャート : 判断 392"/>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4" name="テキスト ボックス 393"/>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5" name="フローチャート : 判断 394"/>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6" name="テキスト ボックス 395"/>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38946</xdr:rowOff>
    </xdr:from>
    <xdr:to>
      <xdr:col>24</xdr:col>
      <xdr:colOff>609600</xdr:colOff>
      <xdr:row>42</xdr:row>
      <xdr:rowOff>140546</xdr:rowOff>
    </xdr:to>
    <xdr:sp macro="" textlink="">
      <xdr:nvSpPr>
        <xdr:cNvPr id="402" name="円/楕円 401"/>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106273</xdr:rowOff>
    </xdr:from>
    <xdr:ext cx="762000" cy="259045"/>
    <xdr:sp macro="" textlink="">
      <xdr:nvSpPr>
        <xdr:cNvPr id="403" name="公債費負担の状況該当値テキスト"/>
        <xdr:cNvSpPr txBox="1"/>
      </xdr:nvSpPr>
      <xdr:spPr>
        <a:xfrm>
          <a:off x="17106900" y="7135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127423</xdr:rowOff>
    </xdr:from>
    <xdr:to>
      <xdr:col>23</xdr:col>
      <xdr:colOff>457200</xdr:colOff>
      <xdr:row>43</xdr:row>
      <xdr:rowOff>57573</xdr:rowOff>
    </xdr:to>
    <xdr:sp macro="" textlink="">
      <xdr:nvSpPr>
        <xdr:cNvPr id="404" name="円/楕円 403"/>
        <xdr:cNvSpPr/>
      </xdr:nvSpPr>
      <xdr:spPr>
        <a:xfrm>
          <a:off x="16129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42350</xdr:rowOff>
    </xdr:from>
    <xdr:ext cx="736600" cy="259045"/>
    <xdr:sp macro="" textlink="">
      <xdr:nvSpPr>
        <xdr:cNvPr id="405" name="テキスト ボックス 404"/>
        <xdr:cNvSpPr txBox="1"/>
      </xdr:nvSpPr>
      <xdr:spPr>
        <a:xfrm>
          <a:off x="15798800" y="7414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44450</xdr:rowOff>
    </xdr:from>
    <xdr:to>
      <xdr:col>22</xdr:col>
      <xdr:colOff>254000</xdr:colOff>
      <xdr:row>43</xdr:row>
      <xdr:rowOff>146050</xdr:rowOff>
    </xdr:to>
    <xdr:sp macro="" textlink="">
      <xdr:nvSpPr>
        <xdr:cNvPr id="406" name="円/楕円 405"/>
        <xdr:cNvSpPr/>
      </xdr:nvSpPr>
      <xdr:spPr>
        <a:xfrm>
          <a:off x="15240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130827</xdr:rowOff>
    </xdr:from>
    <xdr:ext cx="762000" cy="259045"/>
    <xdr:sp macro="" textlink="">
      <xdr:nvSpPr>
        <xdr:cNvPr id="407" name="テキスト ボックス 406"/>
        <xdr:cNvSpPr txBox="1"/>
      </xdr:nvSpPr>
      <xdr:spPr>
        <a:xfrm>
          <a:off x="14909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92710</xdr:rowOff>
    </xdr:from>
    <xdr:to>
      <xdr:col>21</xdr:col>
      <xdr:colOff>50800</xdr:colOff>
      <xdr:row>44</xdr:row>
      <xdr:rowOff>22860</xdr:rowOff>
    </xdr:to>
    <xdr:sp macro="" textlink="">
      <xdr:nvSpPr>
        <xdr:cNvPr id="408" name="円/楕円 407"/>
        <xdr:cNvSpPr/>
      </xdr:nvSpPr>
      <xdr:spPr>
        <a:xfrm>
          <a:off x="14351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7637</xdr:rowOff>
    </xdr:from>
    <xdr:ext cx="762000" cy="259045"/>
    <xdr:sp macro="" textlink="">
      <xdr:nvSpPr>
        <xdr:cNvPr id="409" name="テキスト ボックス 408"/>
        <xdr:cNvSpPr txBox="1"/>
      </xdr:nvSpPr>
      <xdr:spPr>
        <a:xfrm>
          <a:off x="14020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17780</xdr:rowOff>
    </xdr:from>
    <xdr:to>
      <xdr:col>19</xdr:col>
      <xdr:colOff>533400</xdr:colOff>
      <xdr:row>44</xdr:row>
      <xdr:rowOff>119380</xdr:rowOff>
    </xdr:to>
    <xdr:sp macro="" textlink="">
      <xdr:nvSpPr>
        <xdr:cNvPr id="410" name="円/楕円 409"/>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104157</xdr:rowOff>
    </xdr:from>
    <xdr:ext cx="762000" cy="259045"/>
    <xdr:sp macro="" textlink="">
      <xdr:nvSpPr>
        <xdr:cNvPr id="411" name="テキスト ボックス 410"/>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集中改革プランの実施による地方債の発行抑制や、公的資金補償金免除繰上償還の実施により地方債現在高が減少しているため、前年度より</a:t>
          </a:r>
          <a:r>
            <a:rPr lang="en-US" altLang="ja-JP" sz="1300" b="0" i="0" baseline="0">
              <a:solidFill>
                <a:schemeClr val="dk1"/>
              </a:solidFill>
              <a:latin typeface="+mn-lt"/>
              <a:ea typeface="+mn-ea"/>
              <a:cs typeface="+mn-cs"/>
            </a:rPr>
            <a:t>7.4</a:t>
          </a:r>
          <a:r>
            <a:rPr lang="ja-JP" altLang="ja-JP" sz="1300" b="0" i="0" baseline="0">
              <a:solidFill>
                <a:schemeClr val="dk1"/>
              </a:solidFill>
              <a:latin typeface="+mn-lt"/>
              <a:ea typeface="+mn-ea"/>
              <a:cs typeface="+mn-cs"/>
            </a:rPr>
            <a:t>ポイント改善されているものの、類似団体平均を</a:t>
          </a:r>
          <a:r>
            <a:rPr lang="en-US" altLang="ja-JP" sz="1300" b="0" i="0" baseline="0">
              <a:solidFill>
                <a:schemeClr val="dk1"/>
              </a:solidFill>
              <a:latin typeface="+mn-lt"/>
              <a:ea typeface="+mn-ea"/>
              <a:cs typeface="+mn-cs"/>
            </a:rPr>
            <a:t>89.8</a:t>
          </a:r>
          <a:r>
            <a:rPr lang="ja-JP" altLang="ja-JP" sz="1300" b="0" i="0" baseline="0">
              <a:solidFill>
                <a:schemeClr val="dk1"/>
              </a:solidFill>
              <a:latin typeface="+mn-lt"/>
              <a:ea typeface="+mn-ea"/>
              <a:cs typeface="+mn-cs"/>
            </a:rPr>
            <a:t>ポイント上回っている</a:t>
          </a:r>
          <a:r>
            <a:rPr lang="ja-JP" altLang="en-US" sz="1300" b="0" i="0" baseline="0">
              <a:solidFill>
                <a:schemeClr val="dk1"/>
              </a:solidFill>
              <a:latin typeface="+mn-lt"/>
              <a:ea typeface="+mn-ea"/>
              <a:cs typeface="+mn-cs"/>
            </a:rPr>
            <a:t>。過疎債の借入れにより今後、減少ペースは鈍化が見込まれるが、今後も行財政改革に位置づけている市債残高の減少に努めながら</a:t>
          </a:r>
          <a:r>
            <a:rPr lang="ja-JP" altLang="ja-JP" sz="1300" b="0" i="0" baseline="0">
              <a:solidFill>
                <a:schemeClr val="dk1"/>
              </a:solidFill>
              <a:latin typeface="+mn-lt"/>
              <a:ea typeface="+mn-ea"/>
              <a:cs typeface="+mn-cs"/>
            </a:rPr>
            <a:t>、財政の健全化を図っていく。</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94149</xdr:rowOff>
    </xdr:to>
    <xdr:cxnSp macro="">
      <xdr:nvCxnSpPr>
        <xdr:cNvPr id="440" name="直線コネクタ 439"/>
        <xdr:cNvCxnSpPr/>
      </xdr:nvCxnSpPr>
      <xdr:spPr>
        <a:xfrm flipV="1">
          <a:off x="17018000" y="2370667"/>
          <a:ext cx="0" cy="13239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66226</xdr:rowOff>
    </xdr:from>
    <xdr:ext cx="762000" cy="259045"/>
    <xdr:sp macro="" textlink="">
      <xdr:nvSpPr>
        <xdr:cNvPr id="441" name="将来負担の状況最小値テキスト"/>
        <xdr:cNvSpPr txBox="1"/>
      </xdr:nvSpPr>
      <xdr:spPr>
        <a:xfrm>
          <a:off x="17106900" y="3666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164.6</a:t>
          </a:r>
          <a:endParaRPr kumimoji="1" lang="ja-JP" altLang="en-US" sz="1000" b="1">
            <a:latin typeface="ＭＳ Ｐゴシック"/>
          </a:endParaRPr>
        </a:p>
      </xdr:txBody>
    </xdr:sp>
    <xdr:clientData/>
  </xdr:oneCellAnchor>
  <xdr:twoCellAnchor>
    <xdr:from>
      <xdr:col>24</xdr:col>
      <xdr:colOff>469900</xdr:colOff>
      <xdr:row>21</xdr:row>
      <xdr:rowOff>94149</xdr:rowOff>
    </xdr:from>
    <xdr:to>
      <xdr:col>24</xdr:col>
      <xdr:colOff>647700</xdr:colOff>
      <xdr:row>21</xdr:row>
      <xdr:rowOff>94149</xdr:rowOff>
    </xdr:to>
    <xdr:cxnSp macro="">
      <xdr:nvCxnSpPr>
        <xdr:cNvPr id="442" name="直線コネクタ 441"/>
        <xdr:cNvCxnSpPr/>
      </xdr:nvCxnSpPr>
      <xdr:spPr>
        <a:xfrm>
          <a:off x="16929100" y="369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99229</xdr:rowOff>
    </xdr:from>
    <xdr:to>
      <xdr:col>24</xdr:col>
      <xdr:colOff>558800</xdr:colOff>
      <xdr:row>19</xdr:row>
      <xdr:rowOff>158750</xdr:rowOff>
    </xdr:to>
    <xdr:cxnSp macro="">
      <xdr:nvCxnSpPr>
        <xdr:cNvPr id="445" name="直線コネクタ 444"/>
        <xdr:cNvCxnSpPr/>
      </xdr:nvCxnSpPr>
      <xdr:spPr>
        <a:xfrm flipV="1">
          <a:off x="16179800" y="3356779"/>
          <a:ext cx="838200" cy="59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28465</xdr:rowOff>
    </xdr:from>
    <xdr:ext cx="762000" cy="259045"/>
    <xdr:sp macro="" textlink="">
      <xdr:nvSpPr>
        <xdr:cNvPr id="446" name="将来負担の状況平均値テキスト"/>
        <xdr:cNvSpPr txBox="1"/>
      </xdr:nvSpPr>
      <xdr:spPr>
        <a:xfrm>
          <a:off x="17106900" y="242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32.8</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11938</xdr:rowOff>
    </xdr:from>
    <xdr:to>
      <xdr:col>24</xdr:col>
      <xdr:colOff>609600</xdr:colOff>
      <xdr:row>15</xdr:row>
      <xdr:rowOff>113538</xdr:rowOff>
    </xdr:to>
    <xdr:sp macro="" textlink="">
      <xdr:nvSpPr>
        <xdr:cNvPr id="447" name="フローチャート : 判断 446"/>
        <xdr:cNvSpPr/>
      </xdr:nvSpPr>
      <xdr:spPr>
        <a:xfrm>
          <a:off x="16967200" y="258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158750</xdr:rowOff>
    </xdr:from>
    <xdr:to>
      <xdr:col>23</xdr:col>
      <xdr:colOff>406400</xdr:colOff>
      <xdr:row>20</xdr:row>
      <xdr:rowOff>57277</xdr:rowOff>
    </xdr:to>
    <xdr:cxnSp macro="">
      <xdr:nvCxnSpPr>
        <xdr:cNvPr id="448" name="直線コネクタ 447"/>
        <xdr:cNvCxnSpPr/>
      </xdr:nvCxnSpPr>
      <xdr:spPr>
        <a:xfrm flipV="1">
          <a:off x="15290800" y="3416300"/>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139023</xdr:rowOff>
    </xdr:from>
    <xdr:to>
      <xdr:col>23</xdr:col>
      <xdr:colOff>457200</xdr:colOff>
      <xdr:row>16</xdr:row>
      <xdr:rowOff>69173</xdr:rowOff>
    </xdr:to>
    <xdr:sp macro="" textlink="">
      <xdr:nvSpPr>
        <xdr:cNvPr id="449" name="フローチャート : 判断 448"/>
        <xdr:cNvSpPr/>
      </xdr:nvSpPr>
      <xdr:spPr>
        <a:xfrm>
          <a:off x="16129000" y="271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79350</xdr:rowOff>
    </xdr:from>
    <xdr:ext cx="736600" cy="259045"/>
    <xdr:sp macro="" textlink="">
      <xdr:nvSpPr>
        <xdr:cNvPr id="450" name="テキスト ボックス 449"/>
        <xdr:cNvSpPr txBox="1"/>
      </xdr:nvSpPr>
      <xdr:spPr>
        <a:xfrm>
          <a:off x="15798800" y="2479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57277</xdr:rowOff>
    </xdr:from>
    <xdr:to>
      <xdr:col>22</xdr:col>
      <xdr:colOff>203200</xdr:colOff>
      <xdr:row>20</xdr:row>
      <xdr:rowOff>159427</xdr:rowOff>
    </xdr:to>
    <xdr:cxnSp macro="">
      <xdr:nvCxnSpPr>
        <xdr:cNvPr id="451" name="直線コネクタ 450"/>
        <xdr:cNvCxnSpPr/>
      </xdr:nvCxnSpPr>
      <xdr:spPr>
        <a:xfrm flipV="1">
          <a:off x="14401800" y="3486277"/>
          <a:ext cx="889000" cy="10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1355</xdr:rowOff>
    </xdr:from>
    <xdr:to>
      <xdr:col>22</xdr:col>
      <xdr:colOff>254000</xdr:colOff>
      <xdr:row>16</xdr:row>
      <xdr:rowOff>102955</xdr:rowOff>
    </xdr:to>
    <xdr:sp macro="" textlink="">
      <xdr:nvSpPr>
        <xdr:cNvPr id="452" name="フローチャート : 判断 451"/>
        <xdr:cNvSpPr/>
      </xdr:nvSpPr>
      <xdr:spPr>
        <a:xfrm>
          <a:off x="15240000" y="27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113132</xdr:rowOff>
    </xdr:from>
    <xdr:ext cx="762000" cy="259045"/>
    <xdr:sp macro="" textlink="">
      <xdr:nvSpPr>
        <xdr:cNvPr id="453" name="テキスト ボックス 452"/>
        <xdr:cNvSpPr txBox="1"/>
      </xdr:nvSpPr>
      <xdr:spPr>
        <a:xfrm>
          <a:off x="14909800" y="2513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159427</xdr:rowOff>
    </xdr:from>
    <xdr:to>
      <xdr:col>21</xdr:col>
      <xdr:colOff>0</xdr:colOff>
      <xdr:row>21</xdr:row>
      <xdr:rowOff>17738</xdr:rowOff>
    </xdr:to>
    <xdr:cxnSp macro="">
      <xdr:nvCxnSpPr>
        <xdr:cNvPr id="454" name="直線コネクタ 453"/>
        <xdr:cNvCxnSpPr/>
      </xdr:nvCxnSpPr>
      <xdr:spPr>
        <a:xfrm flipV="1">
          <a:off x="13512800" y="3588427"/>
          <a:ext cx="889000" cy="2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96266</xdr:rowOff>
    </xdr:from>
    <xdr:to>
      <xdr:col>21</xdr:col>
      <xdr:colOff>50800</xdr:colOff>
      <xdr:row>17</xdr:row>
      <xdr:rowOff>26416</xdr:rowOff>
    </xdr:to>
    <xdr:sp macro="" textlink="">
      <xdr:nvSpPr>
        <xdr:cNvPr id="455" name="フローチャート : 判断 454"/>
        <xdr:cNvSpPr/>
      </xdr:nvSpPr>
      <xdr:spPr>
        <a:xfrm>
          <a:off x="14351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36593</xdr:rowOff>
    </xdr:from>
    <xdr:ext cx="762000" cy="259045"/>
    <xdr:sp macro="" textlink="">
      <xdr:nvSpPr>
        <xdr:cNvPr id="456" name="テキスト ボックス 455"/>
        <xdr:cNvSpPr txBox="1"/>
      </xdr:nvSpPr>
      <xdr:spPr>
        <a:xfrm>
          <a:off x="14020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15706</xdr:rowOff>
    </xdr:from>
    <xdr:to>
      <xdr:col>19</xdr:col>
      <xdr:colOff>533400</xdr:colOff>
      <xdr:row>17</xdr:row>
      <xdr:rowOff>117306</xdr:rowOff>
    </xdr:to>
    <xdr:sp macro="" textlink="">
      <xdr:nvSpPr>
        <xdr:cNvPr id="457" name="フローチャート : 判断 456"/>
        <xdr:cNvSpPr/>
      </xdr:nvSpPr>
      <xdr:spPr>
        <a:xfrm>
          <a:off x="13462000" y="293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127483</xdr:rowOff>
    </xdr:from>
    <xdr:ext cx="762000" cy="259045"/>
    <xdr:sp macro="" textlink="">
      <xdr:nvSpPr>
        <xdr:cNvPr id="458" name="テキスト ボックス 457"/>
        <xdr:cNvSpPr txBox="1"/>
      </xdr:nvSpPr>
      <xdr:spPr>
        <a:xfrm>
          <a:off x="13131800" y="269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19</xdr:row>
      <xdr:rowOff>48429</xdr:rowOff>
    </xdr:from>
    <xdr:to>
      <xdr:col>24</xdr:col>
      <xdr:colOff>609600</xdr:colOff>
      <xdr:row>19</xdr:row>
      <xdr:rowOff>150029</xdr:rowOff>
    </xdr:to>
    <xdr:sp macro="" textlink="">
      <xdr:nvSpPr>
        <xdr:cNvPr id="464" name="円/楕円 463"/>
        <xdr:cNvSpPr/>
      </xdr:nvSpPr>
      <xdr:spPr>
        <a:xfrm>
          <a:off x="16967200" y="3305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20506</xdr:rowOff>
    </xdr:from>
    <xdr:ext cx="762000" cy="259045"/>
    <xdr:sp macro="" textlink="">
      <xdr:nvSpPr>
        <xdr:cNvPr id="465" name="将来負担の状況該当値テキスト"/>
        <xdr:cNvSpPr txBox="1"/>
      </xdr:nvSpPr>
      <xdr:spPr>
        <a:xfrm>
          <a:off x="17106900" y="327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122.6</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107950</xdr:rowOff>
    </xdr:from>
    <xdr:to>
      <xdr:col>23</xdr:col>
      <xdr:colOff>457200</xdr:colOff>
      <xdr:row>20</xdr:row>
      <xdr:rowOff>38100</xdr:rowOff>
    </xdr:to>
    <xdr:sp macro="" textlink="">
      <xdr:nvSpPr>
        <xdr:cNvPr id="466" name="円/楕円 465"/>
        <xdr:cNvSpPr/>
      </xdr:nvSpPr>
      <xdr:spPr>
        <a:xfrm>
          <a:off x="16129000" y="336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22877</xdr:rowOff>
    </xdr:from>
    <xdr:ext cx="736600" cy="259045"/>
    <xdr:sp macro="" textlink="">
      <xdr:nvSpPr>
        <xdr:cNvPr id="467" name="テキスト ボックス 466"/>
        <xdr:cNvSpPr txBox="1"/>
      </xdr:nvSpPr>
      <xdr:spPr>
        <a:xfrm>
          <a:off x="15798800" y="345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6477</xdr:rowOff>
    </xdr:from>
    <xdr:to>
      <xdr:col>22</xdr:col>
      <xdr:colOff>254000</xdr:colOff>
      <xdr:row>20</xdr:row>
      <xdr:rowOff>108077</xdr:rowOff>
    </xdr:to>
    <xdr:sp macro="" textlink="">
      <xdr:nvSpPr>
        <xdr:cNvPr id="468" name="円/楕円 467"/>
        <xdr:cNvSpPr/>
      </xdr:nvSpPr>
      <xdr:spPr>
        <a:xfrm>
          <a:off x="15240000" y="343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92854</xdr:rowOff>
    </xdr:from>
    <xdr:ext cx="762000" cy="259045"/>
    <xdr:sp macro="" textlink="">
      <xdr:nvSpPr>
        <xdr:cNvPr id="469" name="テキスト ボックス 468"/>
        <xdr:cNvSpPr txBox="1"/>
      </xdr:nvSpPr>
      <xdr:spPr>
        <a:xfrm>
          <a:off x="14909800" y="3521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138.7</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108627</xdr:rowOff>
    </xdr:from>
    <xdr:to>
      <xdr:col>21</xdr:col>
      <xdr:colOff>50800</xdr:colOff>
      <xdr:row>21</xdr:row>
      <xdr:rowOff>38777</xdr:rowOff>
    </xdr:to>
    <xdr:sp macro="" textlink="">
      <xdr:nvSpPr>
        <xdr:cNvPr id="470" name="円/楕円 469"/>
        <xdr:cNvSpPr/>
      </xdr:nvSpPr>
      <xdr:spPr>
        <a:xfrm>
          <a:off x="14351000" y="353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23554</xdr:rowOff>
    </xdr:from>
    <xdr:ext cx="762000" cy="259045"/>
    <xdr:sp macro="" textlink="">
      <xdr:nvSpPr>
        <xdr:cNvPr id="471" name="テキスト ボックス 470"/>
        <xdr:cNvSpPr txBox="1"/>
      </xdr:nvSpPr>
      <xdr:spPr>
        <a:xfrm>
          <a:off x="14020800" y="3624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151.4</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138388</xdr:rowOff>
    </xdr:from>
    <xdr:to>
      <xdr:col>19</xdr:col>
      <xdr:colOff>533400</xdr:colOff>
      <xdr:row>21</xdr:row>
      <xdr:rowOff>68538</xdr:rowOff>
    </xdr:to>
    <xdr:sp macro="" textlink="">
      <xdr:nvSpPr>
        <xdr:cNvPr id="472" name="円/楕円 471"/>
        <xdr:cNvSpPr/>
      </xdr:nvSpPr>
      <xdr:spPr>
        <a:xfrm>
          <a:off x="13462000" y="356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53315</xdr:rowOff>
    </xdr:from>
    <xdr:ext cx="762000" cy="259045"/>
    <xdr:sp macro="" textlink="">
      <xdr:nvSpPr>
        <xdr:cNvPr id="473" name="テキスト ボックス 472"/>
        <xdr:cNvSpPr txBox="1"/>
      </xdr:nvSpPr>
      <xdr:spPr>
        <a:xfrm>
          <a:off x="13131800" y="365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山形県村山市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25,474
25,299
196.98
12,845,806
11,918,778
890,012
7,448,578
14,142,939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122.6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消防組織を市単独で運営していることや、保育園等の乳幼児保育のほとんどを公営で運営しているため、類似団体平均を</a:t>
          </a:r>
          <a:r>
            <a:rPr lang="en-US" altLang="ja-JP" sz="1300" b="0" i="0" baseline="0">
              <a:solidFill>
                <a:schemeClr val="dk1"/>
              </a:solidFill>
              <a:latin typeface="+mn-lt"/>
              <a:ea typeface="+mn-ea"/>
              <a:cs typeface="+mn-cs"/>
            </a:rPr>
            <a:t>6.2</a:t>
          </a:r>
          <a:r>
            <a:rPr lang="ja-JP" altLang="ja-JP" sz="1300" b="0" i="0" baseline="0">
              <a:solidFill>
                <a:schemeClr val="dk1"/>
              </a:solidFill>
              <a:latin typeface="+mn-lt"/>
              <a:ea typeface="+mn-ea"/>
              <a:cs typeface="+mn-cs"/>
            </a:rPr>
            <a:t>ポイント上回っている。平成</a:t>
          </a:r>
          <a:r>
            <a:rPr lang="en-US" altLang="ja-JP" sz="1300" b="0" i="0" baseline="0">
              <a:solidFill>
                <a:schemeClr val="dk1"/>
              </a:solidFill>
              <a:latin typeface="+mn-lt"/>
              <a:ea typeface="+mn-ea"/>
              <a:cs typeface="+mn-cs"/>
            </a:rPr>
            <a:t>17</a:t>
          </a:r>
          <a:r>
            <a:rPr lang="ja-JP" altLang="ja-JP" sz="1300" b="0" i="0" baseline="0">
              <a:solidFill>
                <a:schemeClr val="dk1"/>
              </a:solidFill>
              <a:latin typeface="+mn-lt"/>
              <a:ea typeface="+mn-ea"/>
              <a:cs typeface="+mn-cs"/>
            </a:rPr>
            <a:t>年度からは集中改革プランに基づいた職員数の削減や指定管理者制度の導入を実施しており、平成</a:t>
          </a:r>
          <a:r>
            <a:rPr lang="en-US" altLang="ja-JP" sz="1300" b="0" i="0" baseline="0">
              <a:solidFill>
                <a:schemeClr val="dk1"/>
              </a:solidFill>
              <a:latin typeface="+mn-lt"/>
              <a:ea typeface="+mn-ea"/>
              <a:cs typeface="+mn-cs"/>
            </a:rPr>
            <a:t>28</a:t>
          </a:r>
          <a:r>
            <a:rPr lang="ja-JP" altLang="ja-JP" sz="1300" b="0" i="0" baseline="0">
              <a:solidFill>
                <a:schemeClr val="dk1"/>
              </a:solidFill>
              <a:latin typeface="+mn-lt"/>
              <a:ea typeface="+mn-ea"/>
              <a:cs typeface="+mn-cs"/>
            </a:rPr>
            <a:t>年度から一部の保育施設及び学校給食業務を民間委託するとともに、平成</a:t>
          </a:r>
          <a:r>
            <a:rPr lang="en-US" altLang="ja-JP" sz="1300" b="0" i="0" baseline="0">
              <a:solidFill>
                <a:schemeClr val="dk1"/>
              </a:solidFill>
              <a:latin typeface="+mn-lt"/>
              <a:ea typeface="+mn-ea"/>
              <a:cs typeface="+mn-cs"/>
            </a:rPr>
            <a:t>29</a:t>
          </a:r>
          <a:r>
            <a:rPr lang="ja-JP" altLang="ja-JP" sz="1300" b="0" i="0" baseline="0">
              <a:solidFill>
                <a:schemeClr val="dk1"/>
              </a:solidFill>
              <a:latin typeface="+mn-lt"/>
              <a:ea typeface="+mn-ea"/>
              <a:cs typeface="+mn-cs"/>
            </a:rPr>
            <a:t>年度からは認定子ども園の民営化を行うなどにより人件費は減少していく見込みである。</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42</xdr:row>
      <xdr:rowOff>38100</xdr:rowOff>
    </xdr:to>
    <xdr:cxnSp macro="">
      <xdr:nvCxnSpPr>
        <xdr:cNvPr id="61" name="直線コネクタ 60"/>
        <xdr:cNvCxnSpPr/>
      </xdr:nvCxnSpPr>
      <xdr:spPr>
        <a:xfrm flipV="1">
          <a:off x="4826000" y="56515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10177</xdr:rowOff>
    </xdr:from>
    <xdr:ext cx="762000" cy="259045"/>
    <xdr:sp macro="" textlink="">
      <xdr:nvSpPr>
        <xdr:cNvPr id="62" name="人件費最小値テキスト"/>
        <xdr:cNvSpPr txBox="1"/>
      </xdr:nvSpPr>
      <xdr:spPr>
        <a:xfrm>
          <a:off x="4914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6</xdr:col>
      <xdr:colOff>612775</xdr:colOff>
      <xdr:row>42</xdr:row>
      <xdr:rowOff>38100</xdr:rowOff>
    </xdr:from>
    <xdr:to>
      <xdr:col>7</xdr:col>
      <xdr:colOff>104775</xdr:colOff>
      <xdr:row>42</xdr:row>
      <xdr:rowOff>38100</xdr:rowOff>
    </xdr:to>
    <xdr:cxnSp macro="">
      <xdr:nvCxnSpPr>
        <xdr:cNvPr id="63" name="直線コネクタ 62"/>
        <xdr:cNvCxnSpPr/>
      </xdr:nvCxnSpPr>
      <xdr:spPr>
        <a:xfrm>
          <a:off x="4737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41</xdr:row>
      <xdr:rowOff>6350</xdr:rowOff>
    </xdr:from>
    <xdr:to>
      <xdr:col>7</xdr:col>
      <xdr:colOff>15875</xdr:colOff>
      <xdr:row>41</xdr:row>
      <xdr:rowOff>31750</xdr:rowOff>
    </xdr:to>
    <xdr:cxnSp macro="">
      <xdr:nvCxnSpPr>
        <xdr:cNvPr id="66" name="直線コネクタ 65"/>
        <xdr:cNvCxnSpPr/>
      </xdr:nvCxnSpPr>
      <xdr:spPr>
        <a:xfrm>
          <a:off x="3987800" y="70358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67327</xdr:rowOff>
    </xdr:from>
    <xdr:ext cx="762000" cy="259045"/>
    <xdr:sp macro="" textlink="">
      <xdr:nvSpPr>
        <xdr:cNvPr id="67" name="人件費平均値テキスト"/>
        <xdr:cNvSpPr txBox="1"/>
      </xdr:nvSpPr>
      <xdr:spPr>
        <a:xfrm>
          <a:off x="4914900" y="606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50800</xdr:rowOff>
    </xdr:from>
    <xdr:to>
      <xdr:col>7</xdr:col>
      <xdr:colOff>66675</xdr:colOff>
      <xdr:row>36</xdr:row>
      <xdr:rowOff>152400</xdr:rowOff>
    </xdr:to>
    <xdr:sp macro="" textlink="">
      <xdr:nvSpPr>
        <xdr:cNvPr id="68" name="フローチャート : 判断 67"/>
        <xdr:cNvSpPr/>
      </xdr:nvSpPr>
      <xdr:spPr>
        <a:xfrm>
          <a:off x="47752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152400</xdr:rowOff>
    </xdr:from>
    <xdr:to>
      <xdr:col>5</xdr:col>
      <xdr:colOff>549275</xdr:colOff>
      <xdr:row>41</xdr:row>
      <xdr:rowOff>6350</xdr:rowOff>
    </xdr:to>
    <xdr:cxnSp macro="">
      <xdr:nvCxnSpPr>
        <xdr:cNvPr id="69" name="直線コネクタ 68"/>
        <xdr:cNvCxnSpPr/>
      </xdr:nvCxnSpPr>
      <xdr:spPr>
        <a:xfrm>
          <a:off x="3098800" y="7010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114300</xdr:rowOff>
    </xdr:from>
    <xdr:to>
      <xdr:col>5</xdr:col>
      <xdr:colOff>600075</xdr:colOff>
      <xdr:row>37</xdr:row>
      <xdr:rowOff>44450</xdr:rowOff>
    </xdr:to>
    <xdr:sp macro="" textlink="">
      <xdr:nvSpPr>
        <xdr:cNvPr id="70" name="フローチャート :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152400</xdr:rowOff>
    </xdr:from>
    <xdr:to>
      <xdr:col>4</xdr:col>
      <xdr:colOff>346075</xdr:colOff>
      <xdr:row>41</xdr:row>
      <xdr:rowOff>69850</xdr:rowOff>
    </xdr:to>
    <xdr:cxnSp macro="">
      <xdr:nvCxnSpPr>
        <xdr:cNvPr id="72" name="直線コネクタ 71"/>
        <xdr:cNvCxnSpPr/>
      </xdr:nvCxnSpPr>
      <xdr:spPr>
        <a:xfrm flipV="1">
          <a:off x="2209800" y="70104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101600</xdr:rowOff>
    </xdr:from>
    <xdr:to>
      <xdr:col>4</xdr:col>
      <xdr:colOff>396875</xdr:colOff>
      <xdr:row>37</xdr:row>
      <xdr:rowOff>31750</xdr:rowOff>
    </xdr:to>
    <xdr:sp macro="" textlink="">
      <xdr:nvSpPr>
        <xdr:cNvPr id="73" name="フローチャート : 判断 72"/>
        <xdr:cNvSpPr/>
      </xdr:nvSpPr>
      <xdr:spPr>
        <a:xfrm>
          <a:off x="3048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41927</xdr:rowOff>
    </xdr:from>
    <xdr:ext cx="762000" cy="259045"/>
    <xdr:sp macro="" textlink="">
      <xdr:nvSpPr>
        <xdr:cNvPr id="74" name="テキスト ボックス 73"/>
        <xdr:cNvSpPr txBox="1"/>
      </xdr:nvSpPr>
      <xdr:spPr>
        <a:xfrm>
          <a:off x="2717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69850</xdr:rowOff>
    </xdr:from>
    <xdr:to>
      <xdr:col>3</xdr:col>
      <xdr:colOff>142875</xdr:colOff>
      <xdr:row>41</xdr:row>
      <xdr:rowOff>133350</xdr:rowOff>
    </xdr:to>
    <xdr:cxnSp macro="">
      <xdr:nvCxnSpPr>
        <xdr:cNvPr id="75" name="直線コネクタ 74"/>
        <xdr:cNvCxnSpPr/>
      </xdr:nvCxnSpPr>
      <xdr:spPr>
        <a:xfrm flipV="1">
          <a:off x="1320800" y="7099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31750</xdr:rowOff>
    </xdr:from>
    <xdr:to>
      <xdr:col>3</xdr:col>
      <xdr:colOff>193675</xdr:colOff>
      <xdr:row>37</xdr:row>
      <xdr:rowOff>133350</xdr:rowOff>
    </xdr:to>
    <xdr:sp macro="" textlink="">
      <xdr:nvSpPr>
        <xdr:cNvPr id="76" name="フローチャート : 判断 75"/>
        <xdr:cNvSpPr/>
      </xdr:nvSpPr>
      <xdr:spPr>
        <a:xfrm>
          <a:off x="2159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143527</xdr:rowOff>
    </xdr:from>
    <xdr:ext cx="762000" cy="259045"/>
    <xdr:sp macro="" textlink="">
      <xdr:nvSpPr>
        <xdr:cNvPr id="77" name="テキスト ボックス 76"/>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82550</xdr:rowOff>
    </xdr:from>
    <xdr:to>
      <xdr:col>1</xdr:col>
      <xdr:colOff>676275</xdr:colOff>
      <xdr:row>38</xdr:row>
      <xdr:rowOff>12700</xdr:rowOff>
    </xdr:to>
    <xdr:sp macro="" textlink="">
      <xdr:nvSpPr>
        <xdr:cNvPr id="78" name="フローチャート : 判断 77"/>
        <xdr:cNvSpPr/>
      </xdr:nvSpPr>
      <xdr:spPr>
        <a:xfrm>
          <a:off x="1270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22877</xdr:rowOff>
    </xdr:from>
    <xdr:ext cx="762000" cy="259045"/>
    <xdr:sp macro="" textlink="">
      <xdr:nvSpPr>
        <xdr:cNvPr id="79" name="テキスト ボックス 78"/>
        <xdr:cNvSpPr txBox="1"/>
      </xdr:nvSpPr>
      <xdr:spPr>
        <a:xfrm>
          <a:off x="939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40</xdr:row>
      <xdr:rowOff>152400</xdr:rowOff>
    </xdr:from>
    <xdr:to>
      <xdr:col>7</xdr:col>
      <xdr:colOff>66675</xdr:colOff>
      <xdr:row>41</xdr:row>
      <xdr:rowOff>82550</xdr:rowOff>
    </xdr:to>
    <xdr:sp macro="" textlink="">
      <xdr:nvSpPr>
        <xdr:cNvPr id="85" name="円/楕円 84"/>
        <xdr:cNvSpPr/>
      </xdr:nvSpPr>
      <xdr:spPr>
        <a:xfrm>
          <a:off x="47752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40</xdr:row>
      <xdr:rowOff>124477</xdr:rowOff>
    </xdr:from>
    <xdr:ext cx="762000" cy="259045"/>
    <xdr:sp macro="" textlink="">
      <xdr:nvSpPr>
        <xdr:cNvPr id="86" name="人件費該当値テキスト"/>
        <xdr:cNvSpPr txBox="1"/>
      </xdr:nvSpPr>
      <xdr:spPr>
        <a:xfrm>
          <a:off x="49149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127000</xdr:rowOff>
    </xdr:from>
    <xdr:to>
      <xdr:col>5</xdr:col>
      <xdr:colOff>600075</xdr:colOff>
      <xdr:row>41</xdr:row>
      <xdr:rowOff>57150</xdr:rowOff>
    </xdr:to>
    <xdr:sp macro="" textlink="">
      <xdr:nvSpPr>
        <xdr:cNvPr id="87" name="円/楕円 86"/>
        <xdr:cNvSpPr/>
      </xdr:nvSpPr>
      <xdr:spPr>
        <a:xfrm>
          <a:off x="39370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41927</xdr:rowOff>
    </xdr:from>
    <xdr:ext cx="736600" cy="259045"/>
    <xdr:sp macro="" textlink="">
      <xdr:nvSpPr>
        <xdr:cNvPr id="88" name="テキスト ボックス 87"/>
        <xdr:cNvSpPr txBox="1"/>
      </xdr:nvSpPr>
      <xdr:spPr>
        <a:xfrm>
          <a:off x="3606800" y="707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101600</xdr:rowOff>
    </xdr:from>
    <xdr:to>
      <xdr:col>4</xdr:col>
      <xdr:colOff>396875</xdr:colOff>
      <xdr:row>41</xdr:row>
      <xdr:rowOff>31750</xdr:rowOff>
    </xdr:to>
    <xdr:sp macro="" textlink="">
      <xdr:nvSpPr>
        <xdr:cNvPr id="89" name="円/楕円 88"/>
        <xdr:cNvSpPr/>
      </xdr:nvSpPr>
      <xdr:spPr>
        <a:xfrm>
          <a:off x="3048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16527</xdr:rowOff>
    </xdr:from>
    <xdr:ext cx="762000" cy="259045"/>
    <xdr:sp macro="" textlink="">
      <xdr:nvSpPr>
        <xdr:cNvPr id="90" name="テキスト ボックス 89"/>
        <xdr:cNvSpPr txBox="1"/>
      </xdr:nvSpPr>
      <xdr:spPr>
        <a:xfrm>
          <a:off x="2717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19050</xdr:rowOff>
    </xdr:from>
    <xdr:to>
      <xdr:col>3</xdr:col>
      <xdr:colOff>193675</xdr:colOff>
      <xdr:row>41</xdr:row>
      <xdr:rowOff>120650</xdr:rowOff>
    </xdr:to>
    <xdr:sp macro="" textlink="">
      <xdr:nvSpPr>
        <xdr:cNvPr id="91" name="円/楕円 90"/>
        <xdr:cNvSpPr/>
      </xdr:nvSpPr>
      <xdr:spPr>
        <a:xfrm>
          <a:off x="2159000" y="704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105427</xdr:rowOff>
    </xdr:from>
    <xdr:ext cx="762000" cy="259045"/>
    <xdr:sp macro="" textlink="">
      <xdr:nvSpPr>
        <xdr:cNvPr id="92" name="テキスト ボックス 91"/>
        <xdr:cNvSpPr txBox="1"/>
      </xdr:nvSpPr>
      <xdr:spPr>
        <a:xfrm>
          <a:off x="18288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82550</xdr:rowOff>
    </xdr:from>
    <xdr:to>
      <xdr:col>1</xdr:col>
      <xdr:colOff>676275</xdr:colOff>
      <xdr:row>42</xdr:row>
      <xdr:rowOff>12700</xdr:rowOff>
    </xdr:to>
    <xdr:sp macro="" textlink="">
      <xdr:nvSpPr>
        <xdr:cNvPr id="93" name="円/楕円 92"/>
        <xdr:cNvSpPr/>
      </xdr:nvSpPr>
      <xdr:spPr>
        <a:xfrm>
          <a:off x="1270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168927</xdr:rowOff>
    </xdr:from>
    <xdr:ext cx="762000" cy="259045"/>
    <xdr:sp macro="" textlink="">
      <xdr:nvSpPr>
        <xdr:cNvPr id="94" name="テキスト ボックス 93"/>
        <xdr:cNvSpPr txBox="1"/>
      </xdr:nvSpPr>
      <xdr:spPr>
        <a:xfrm>
          <a:off x="939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類似団体平均と比較して</a:t>
          </a:r>
          <a:r>
            <a:rPr lang="en-US" altLang="ja-JP" sz="1300" b="0" i="0" baseline="0">
              <a:solidFill>
                <a:schemeClr val="dk1"/>
              </a:solidFill>
              <a:latin typeface="+mn-lt"/>
              <a:ea typeface="+mn-ea"/>
              <a:cs typeface="+mn-cs"/>
            </a:rPr>
            <a:t>2.9</a:t>
          </a:r>
          <a:r>
            <a:rPr lang="ja-JP" altLang="ja-JP" sz="1300" b="0" i="0" baseline="0">
              <a:solidFill>
                <a:schemeClr val="dk1"/>
              </a:solidFill>
              <a:latin typeface="+mn-lt"/>
              <a:ea typeface="+mn-ea"/>
              <a:cs typeface="+mn-cs"/>
            </a:rPr>
            <a:t>ポイント下回っているが、非営利法人や民間業者への業務委託があまり進んでいないことから、人件費から物件費への移動が進んでいないためと考えられる。</a:t>
          </a:r>
          <a:endParaRPr lang="ja-JP" altLang="ja-JP" sz="1300">
            <a:solidFill>
              <a:schemeClr val="dk1"/>
            </a:solidFill>
            <a:latin typeface="+mn-lt"/>
            <a:ea typeface="+mn-ea"/>
            <a:cs typeface="+mn-cs"/>
          </a:endParaRPr>
        </a:p>
        <a:p>
          <a:pPr rtl="0"/>
          <a:r>
            <a:rPr lang="ja-JP" altLang="ja-JP" sz="1300" b="0" i="0" baseline="0">
              <a:solidFill>
                <a:schemeClr val="dk1"/>
              </a:solidFill>
              <a:latin typeface="+mn-lt"/>
              <a:ea typeface="+mn-ea"/>
              <a:cs typeface="+mn-cs"/>
            </a:rPr>
            <a:t>　今後は民営化や民間委託の推進により物件費の上昇が見込まれるが、引き続き経費の節減に努めていく。</a:t>
          </a:r>
          <a:endParaRPr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69850</xdr:rowOff>
    </xdr:to>
    <xdr:cxnSp macro="">
      <xdr:nvCxnSpPr>
        <xdr:cNvPr id="122" name="直線コネクタ 121"/>
        <xdr:cNvCxnSpPr/>
      </xdr:nvCxnSpPr>
      <xdr:spPr>
        <a:xfrm flipV="1">
          <a:off x="16510000" y="2349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41927</xdr:rowOff>
    </xdr:from>
    <xdr:ext cx="762000" cy="259045"/>
    <xdr:sp macro="" textlink="">
      <xdr:nvSpPr>
        <xdr:cNvPr id="123"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21</xdr:row>
      <xdr:rowOff>69850</xdr:rowOff>
    </xdr:from>
    <xdr:to>
      <xdr:col>24</xdr:col>
      <xdr:colOff>120650</xdr:colOff>
      <xdr:row>21</xdr:row>
      <xdr:rowOff>69850</xdr:rowOff>
    </xdr:to>
    <xdr:cxnSp macro="">
      <xdr:nvCxnSpPr>
        <xdr:cNvPr id="124" name="直線コネクタ 123"/>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146050</xdr:rowOff>
    </xdr:from>
    <xdr:to>
      <xdr:col>24</xdr:col>
      <xdr:colOff>31750</xdr:colOff>
      <xdr:row>15</xdr:row>
      <xdr:rowOff>158750</xdr:rowOff>
    </xdr:to>
    <xdr:cxnSp macro="">
      <xdr:nvCxnSpPr>
        <xdr:cNvPr id="127" name="直線コネクタ 126"/>
        <xdr:cNvCxnSpPr/>
      </xdr:nvCxnSpPr>
      <xdr:spPr>
        <a:xfrm flipV="1">
          <a:off x="15671800" y="2717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133350</xdr:rowOff>
    </xdr:from>
    <xdr:to>
      <xdr:col>22</xdr:col>
      <xdr:colOff>565150</xdr:colOff>
      <xdr:row>15</xdr:row>
      <xdr:rowOff>158750</xdr:rowOff>
    </xdr:to>
    <xdr:cxnSp macro="">
      <xdr:nvCxnSpPr>
        <xdr:cNvPr id="130" name="直線コネクタ 129"/>
        <xdr:cNvCxnSpPr/>
      </xdr:nvCxnSpPr>
      <xdr:spPr>
        <a:xfrm>
          <a:off x="14782800" y="2705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133350</xdr:rowOff>
    </xdr:from>
    <xdr:to>
      <xdr:col>22</xdr:col>
      <xdr:colOff>615950</xdr:colOff>
      <xdr:row>18</xdr:row>
      <xdr:rowOff>63500</xdr:rowOff>
    </xdr:to>
    <xdr:sp macro="" textlink="">
      <xdr:nvSpPr>
        <xdr:cNvPr id="131" name="フローチャート : 判断 130"/>
        <xdr:cNvSpPr/>
      </xdr:nvSpPr>
      <xdr:spPr>
        <a:xfrm>
          <a:off x="15621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48277</xdr:rowOff>
    </xdr:from>
    <xdr:ext cx="736600" cy="259045"/>
    <xdr:sp macro="" textlink="">
      <xdr:nvSpPr>
        <xdr:cNvPr id="132" name="テキスト ボックス 131"/>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31750</xdr:rowOff>
    </xdr:from>
    <xdr:to>
      <xdr:col>21</xdr:col>
      <xdr:colOff>361950</xdr:colOff>
      <xdr:row>15</xdr:row>
      <xdr:rowOff>133350</xdr:rowOff>
    </xdr:to>
    <xdr:cxnSp macro="">
      <xdr:nvCxnSpPr>
        <xdr:cNvPr id="133" name="直線コネクタ 132"/>
        <xdr:cNvCxnSpPr/>
      </xdr:nvCxnSpPr>
      <xdr:spPr>
        <a:xfrm>
          <a:off x="13893800" y="26035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57150</xdr:rowOff>
    </xdr:from>
    <xdr:to>
      <xdr:col>21</xdr:col>
      <xdr:colOff>412750</xdr:colOff>
      <xdr:row>17</xdr:row>
      <xdr:rowOff>158750</xdr:rowOff>
    </xdr:to>
    <xdr:sp macro="" textlink="">
      <xdr:nvSpPr>
        <xdr:cNvPr id="134" name="フローチャート : 判断 133"/>
        <xdr:cNvSpPr/>
      </xdr:nvSpPr>
      <xdr:spPr>
        <a:xfrm>
          <a:off x="14732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143527</xdr:rowOff>
    </xdr:from>
    <xdr:ext cx="762000" cy="259045"/>
    <xdr:sp macro="" textlink="">
      <xdr:nvSpPr>
        <xdr:cNvPr id="135" name="テキスト ボックス 134"/>
        <xdr:cNvSpPr txBox="1"/>
      </xdr:nvSpPr>
      <xdr:spPr>
        <a:xfrm>
          <a:off x="14401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63500</xdr:rowOff>
    </xdr:from>
    <xdr:to>
      <xdr:col>20</xdr:col>
      <xdr:colOff>158750</xdr:colOff>
      <xdr:row>15</xdr:row>
      <xdr:rowOff>31750</xdr:rowOff>
    </xdr:to>
    <xdr:cxnSp macro="">
      <xdr:nvCxnSpPr>
        <xdr:cNvPr id="136" name="直線コネクタ 135"/>
        <xdr:cNvCxnSpPr/>
      </xdr:nvCxnSpPr>
      <xdr:spPr>
        <a:xfrm>
          <a:off x="13004800" y="24638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6350</xdr:rowOff>
    </xdr:from>
    <xdr:to>
      <xdr:col>20</xdr:col>
      <xdr:colOff>209550</xdr:colOff>
      <xdr:row>17</xdr:row>
      <xdr:rowOff>107950</xdr:rowOff>
    </xdr:to>
    <xdr:sp macro="" textlink="">
      <xdr:nvSpPr>
        <xdr:cNvPr id="137" name="フローチャート : 判断 136"/>
        <xdr:cNvSpPr/>
      </xdr:nvSpPr>
      <xdr:spPr>
        <a:xfrm>
          <a:off x="13843000" y="292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92727</xdr:rowOff>
    </xdr:from>
    <xdr:ext cx="762000" cy="259045"/>
    <xdr:sp macro="" textlink="">
      <xdr:nvSpPr>
        <xdr:cNvPr id="138" name="テキスト ボックス 137"/>
        <xdr:cNvSpPr txBox="1"/>
      </xdr:nvSpPr>
      <xdr:spPr>
        <a:xfrm>
          <a:off x="13512800" y="300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6" name="円/楕円 145"/>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7"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107950</xdr:rowOff>
    </xdr:from>
    <xdr:to>
      <xdr:col>22</xdr:col>
      <xdr:colOff>615950</xdr:colOff>
      <xdr:row>16</xdr:row>
      <xdr:rowOff>38100</xdr:rowOff>
    </xdr:to>
    <xdr:sp macro="" textlink="">
      <xdr:nvSpPr>
        <xdr:cNvPr id="148" name="円/楕円 147"/>
        <xdr:cNvSpPr/>
      </xdr:nvSpPr>
      <xdr:spPr>
        <a:xfrm>
          <a:off x="15621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48277</xdr:rowOff>
    </xdr:from>
    <xdr:ext cx="736600" cy="259045"/>
    <xdr:sp macro="" textlink="">
      <xdr:nvSpPr>
        <xdr:cNvPr id="149" name="テキスト ボックス 148"/>
        <xdr:cNvSpPr txBox="1"/>
      </xdr:nvSpPr>
      <xdr:spPr>
        <a:xfrm>
          <a:off x="15290800" y="2448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82550</xdr:rowOff>
    </xdr:from>
    <xdr:to>
      <xdr:col>21</xdr:col>
      <xdr:colOff>412750</xdr:colOff>
      <xdr:row>16</xdr:row>
      <xdr:rowOff>12700</xdr:rowOff>
    </xdr:to>
    <xdr:sp macro="" textlink="">
      <xdr:nvSpPr>
        <xdr:cNvPr id="150" name="円/楕円 149"/>
        <xdr:cNvSpPr/>
      </xdr:nvSpPr>
      <xdr:spPr>
        <a:xfrm>
          <a:off x="14732000" y="265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22877</xdr:rowOff>
    </xdr:from>
    <xdr:ext cx="762000" cy="259045"/>
    <xdr:sp macro="" textlink="">
      <xdr:nvSpPr>
        <xdr:cNvPr id="151" name="テキスト ボックス 150"/>
        <xdr:cNvSpPr txBox="1"/>
      </xdr:nvSpPr>
      <xdr:spPr>
        <a:xfrm>
          <a:off x="144018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152400</xdr:rowOff>
    </xdr:from>
    <xdr:to>
      <xdr:col>20</xdr:col>
      <xdr:colOff>209550</xdr:colOff>
      <xdr:row>15</xdr:row>
      <xdr:rowOff>82550</xdr:rowOff>
    </xdr:to>
    <xdr:sp macro="" textlink="">
      <xdr:nvSpPr>
        <xdr:cNvPr id="152" name="円/楕円 151"/>
        <xdr:cNvSpPr/>
      </xdr:nvSpPr>
      <xdr:spPr>
        <a:xfrm>
          <a:off x="13843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92727</xdr:rowOff>
    </xdr:from>
    <xdr:ext cx="762000" cy="259045"/>
    <xdr:sp macro="" textlink="">
      <xdr:nvSpPr>
        <xdr:cNvPr id="153" name="テキスト ボックス 152"/>
        <xdr:cNvSpPr txBox="1"/>
      </xdr:nvSpPr>
      <xdr:spPr>
        <a:xfrm>
          <a:off x="13512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12700</xdr:rowOff>
    </xdr:from>
    <xdr:to>
      <xdr:col>19</xdr:col>
      <xdr:colOff>6350</xdr:colOff>
      <xdr:row>14</xdr:row>
      <xdr:rowOff>114300</xdr:rowOff>
    </xdr:to>
    <xdr:sp macro="" textlink="">
      <xdr:nvSpPr>
        <xdr:cNvPr id="154" name="円/楕円 153"/>
        <xdr:cNvSpPr/>
      </xdr:nvSpPr>
      <xdr:spPr>
        <a:xfrm>
          <a:off x="12954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124477</xdr:rowOff>
    </xdr:from>
    <xdr:ext cx="762000" cy="259045"/>
    <xdr:sp macro="" textlink="">
      <xdr:nvSpPr>
        <xdr:cNvPr id="155" name="テキスト ボックス 154"/>
        <xdr:cNvSpPr txBox="1"/>
      </xdr:nvSpPr>
      <xdr:spPr>
        <a:xfrm>
          <a:off x="12623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類似団体平均を</a:t>
          </a:r>
          <a:r>
            <a:rPr lang="en-US" altLang="ja-JP" sz="1300" b="0" i="0" baseline="0">
              <a:solidFill>
                <a:schemeClr val="dk1"/>
              </a:solidFill>
              <a:latin typeface="+mn-lt"/>
              <a:ea typeface="+mn-ea"/>
              <a:cs typeface="+mn-cs"/>
            </a:rPr>
            <a:t>2.1</a:t>
          </a:r>
          <a:r>
            <a:rPr lang="ja-JP" altLang="ja-JP" sz="1300" b="0" i="0" baseline="0">
              <a:solidFill>
                <a:schemeClr val="dk1"/>
              </a:solidFill>
              <a:latin typeface="+mn-lt"/>
              <a:ea typeface="+mn-ea"/>
              <a:cs typeface="+mn-cs"/>
            </a:rPr>
            <a:t>ポイント下回っているが、少子化対策や生活困窮者への支援が増加していくため、比率は上昇していくと見込まれる。</a:t>
          </a: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4535</xdr:rowOff>
    </xdr:from>
    <xdr:to>
      <xdr:col>7</xdr:col>
      <xdr:colOff>15875</xdr:colOff>
      <xdr:row>60</xdr:row>
      <xdr:rowOff>159657</xdr:rowOff>
    </xdr:to>
    <xdr:cxnSp macro="">
      <xdr:nvCxnSpPr>
        <xdr:cNvPr id="185" name="直線コネクタ 184"/>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131734</xdr:rowOff>
    </xdr:from>
    <xdr:ext cx="762000" cy="259045"/>
    <xdr:sp macro="" textlink="">
      <xdr:nvSpPr>
        <xdr:cNvPr id="186"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60</xdr:row>
      <xdr:rowOff>159657</xdr:rowOff>
    </xdr:from>
    <xdr:to>
      <xdr:col>7</xdr:col>
      <xdr:colOff>104775</xdr:colOff>
      <xdr:row>60</xdr:row>
      <xdr:rowOff>159657</xdr:rowOff>
    </xdr:to>
    <xdr:cxnSp macro="">
      <xdr:nvCxnSpPr>
        <xdr:cNvPr id="187" name="直線コネクタ 186"/>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90912</xdr:rowOff>
    </xdr:from>
    <xdr:ext cx="762000" cy="259045"/>
    <xdr:sp macro="" textlink="">
      <xdr:nvSpPr>
        <xdr:cNvPr id="188"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6</xdr:col>
      <xdr:colOff>612775</xdr:colOff>
      <xdr:row>53</xdr:row>
      <xdr:rowOff>4535</xdr:rowOff>
    </xdr:from>
    <xdr:to>
      <xdr:col>7</xdr:col>
      <xdr:colOff>104775</xdr:colOff>
      <xdr:row>53</xdr:row>
      <xdr:rowOff>4535</xdr:rowOff>
    </xdr:to>
    <xdr:cxnSp macro="">
      <xdr:nvCxnSpPr>
        <xdr:cNvPr id="189" name="直線コネクタ 188"/>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45357</xdr:rowOff>
    </xdr:to>
    <xdr:cxnSp macro="">
      <xdr:nvCxnSpPr>
        <xdr:cNvPr id="190" name="直線コネクタ 189"/>
        <xdr:cNvCxnSpPr/>
      </xdr:nvCxnSpPr>
      <xdr:spPr>
        <a:xfrm flipV="1">
          <a:off x="3987800" y="9287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121755</xdr:rowOff>
    </xdr:from>
    <xdr:ext cx="762000" cy="259045"/>
    <xdr:sp macro="" textlink="">
      <xdr:nvSpPr>
        <xdr:cNvPr id="191"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92" name="フローチャート : 判断 191"/>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12700</xdr:rowOff>
    </xdr:from>
    <xdr:to>
      <xdr:col>5</xdr:col>
      <xdr:colOff>549275</xdr:colOff>
      <xdr:row>54</xdr:row>
      <xdr:rowOff>45357</xdr:rowOff>
    </xdr:to>
    <xdr:cxnSp macro="">
      <xdr:nvCxnSpPr>
        <xdr:cNvPr id="193" name="直線コネクタ 192"/>
        <xdr:cNvCxnSpPr/>
      </xdr:nvCxnSpPr>
      <xdr:spPr>
        <a:xfrm>
          <a:off x="3098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100693</xdr:rowOff>
    </xdr:from>
    <xdr:to>
      <xdr:col>5</xdr:col>
      <xdr:colOff>600075</xdr:colOff>
      <xdr:row>56</xdr:row>
      <xdr:rowOff>30843</xdr:rowOff>
    </xdr:to>
    <xdr:sp macro="" textlink="">
      <xdr:nvSpPr>
        <xdr:cNvPr id="194" name="フローチャート : 判断 193"/>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15620</xdr:rowOff>
    </xdr:from>
    <xdr:ext cx="736600" cy="259045"/>
    <xdr:sp macro="" textlink="">
      <xdr:nvSpPr>
        <xdr:cNvPr id="195" name="テキスト ボックス 194"/>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12700</xdr:rowOff>
    </xdr:to>
    <xdr:cxnSp macro="">
      <xdr:nvCxnSpPr>
        <xdr:cNvPr id="196" name="直線コネクタ 195"/>
        <xdr:cNvCxnSpPr/>
      </xdr:nvCxnSpPr>
      <xdr:spPr>
        <a:xfrm>
          <a:off x="2209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51707</xdr:rowOff>
    </xdr:from>
    <xdr:to>
      <xdr:col>4</xdr:col>
      <xdr:colOff>396875</xdr:colOff>
      <xdr:row>55</xdr:row>
      <xdr:rowOff>153307</xdr:rowOff>
    </xdr:to>
    <xdr:sp macro="" textlink="">
      <xdr:nvSpPr>
        <xdr:cNvPr id="197" name="フローチャート : 判断 196"/>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138084</xdr:rowOff>
    </xdr:from>
    <xdr:ext cx="762000" cy="259045"/>
    <xdr:sp macro="" textlink="">
      <xdr:nvSpPr>
        <xdr:cNvPr id="198" name="テキスト ボックス 197"/>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37193</xdr:rowOff>
    </xdr:from>
    <xdr:to>
      <xdr:col>3</xdr:col>
      <xdr:colOff>142875</xdr:colOff>
      <xdr:row>54</xdr:row>
      <xdr:rowOff>12700</xdr:rowOff>
    </xdr:to>
    <xdr:cxnSp macro="">
      <xdr:nvCxnSpPr>
        <xdr:cNvPr id="199" name="直線コネクタ 198"/>
        <xdr:cNvCxnSpPr/>
      </xdr:nvCxnSpPr>
      <xdr:spPr>
        <a:xfrm>
          <a:off x="1320800" y="91240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200" name="フローチャート : 判断 199"/>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201" name="テキスト ボックス 200"/>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02" name="フローチャート : 判断 201"/>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03" name="テキスト ボックス 202"/>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9" name="円/楕円 208"/>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10"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11" name="円/楕円 210"/>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12" name="テキスト ボックス 211"/>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133350</xdr:rowOff>
    </xdr:from>
    <xdr:to>
      <xdr:col>4</xdr:col>
      <xdr:colOff>396875</xdr:colOff>
      <xdr:row>54</xdr:row>
      <xdr:rowOff>63500</xdr:rowOff>
    </xdr:to>
    <xdr:sp macro="" textlink="">
      <xdr:nvSpPr>
        <xdr:cNvPr id="213" name="円/楕円 212"/>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73677</xdr:rowOff>
    </xdr:from>
    <xdr:ext cx="762000" cy="259045"/>
    <xdr:sp macro="" textlink="">
      <xdr:nvSpPr>
        <xdr:cNvPr id="214" name="テキスト ボックス 213"/>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5" name="円/楕円 214"/>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6" name="テキスト ボックス 215"/>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157843</xdr:rowOff>
    </xdr:from>
    <xdr:to>
      <xdr:col>1</xdr:col>
      <xdr:colOff>676275</xdr:colOff>
      <xdr:row>53</xdr:row>
      <xdr:rowOff>87993</xdr:rowOff>
    </xdr:to>
    <xdr:sp macro="" textlink="">
      <xdr:nvSpPr>
        <xdr:cNvPr id="217" name="円/楕円 216"/>
        <xdr:cNvSpPr/>
      </xdr:nvSpPr>
      <xdr:spPr>
        <a:xfrm>
          <a:off x="1270000" y="907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98170</xdr:rowOff>
    </xdr:from>
    <xdr:ext cx="762000" cy="259045"/>
    <xdr:sp macro="" textlink="">
      <xdr:nvSpPr>
        <xdr:cNvPr id="218" name="テキスト ボックス 217"/>
        <xdr:cNvSpPr txBox="1"/>
      </xdr:nvSpPr>
      <xdr:spPr>
        <a:xfrm>
          <a:off x="939800" y="884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類似団体平均を</a:t>
          </a:r>
          <a:r>
            <a:rPr lang="en-US" altLang="ja-JP" sz="1300" b="0" i="0" baseline="0">
              <a:solidFill>
                <a:schemeClr val="dk1"/>
              </a:solidFill>
              <a:latin typeface="+mn-lt"/>
              <a:ea typeface="+mn-ea"/>
              <a:cs typeface="+mn-cs"/>
            </a:rPr>
            <a:t>6.8</a:t>
          </a:r>
          <a:r>
            <a:rPr lang="ja-JP" altLang="ja-JP" sz="1300" b="0" i="0" baseline="0">
              <a:solidFill>
                <a:schemeClr val="dk1"/>
              </a:solidFill>
              <a:latin typeface="+mn-lt"/>
              <a:ea typeface="+mn-ea"/>
              <a:cs typeface="+mn-cs"/>
            </a:rPr>
            <a:t>ポイント上回っており、類似団体で最も高い比率となっているが、これは下水道事業や国民健康保険事業、介護保険事業への繰出金によるものと考えられる。下水道事業への繰出金は、公的資金補償金免除繰上償還の実施により減少していくと見込まれるが、国民健康保険事業や介護保険事業などの社会保障関連繰出分は上昇していくと見込まれるため、各会計のさらなる健全運営が必要である。</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23585</xdr:rowOff>
    </xdr:from>
    <xdr:to>
      <xdr:col>24</xdr:col>
      <xdr:colOff>31750</xdr:colOff>
      <xdr:row>60</xdr:row>
      <xdr:rowOff>78015</xdr:rowOff>
    </xdr:to>
    <xdr:cxnSp macro="">
      <xdr:nvCxnSpPr>
        <xdr:cNvPr id="248" name="直線コネクタ 247"/>
        <xdr:cNvCxnSpPr/>
      </xdr:nvCxnSpPr>
      <xdr:spPr>
        <a:xfrm flipV="1">
          <a:off x="16510000" y="8938985"/>
          <a:ext cx="0" cy="142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50092</xdr:rowOff>
    </xdr:from>
    <xdr:ext cx="762000" cy="259045"/>
    <xdr:sp macro="" textlink="">
      <xdr:nvSpPr>
        <xdr:cNvPr id="249" name="その他最小値テキスト"/>
        <xdr:cNvSpPr txBox="1"/>
      </xdr:nvSpPr>
      <xdr:spPr>
        <a:xfrm>
          <a:off x="16598900" y="1033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628650</xdr:colOff>
      <xdr:row>60</xdr:row>
      <xdr:rowOff>78015</xdr:rowOff>
    </xdr:from>
    <xdr:to>
      <xdr:col>24</xdr:col>
      <xdr:colOff>120650</xdr:colOff>
      <xdr:row>60</xdr:row>
      <xdr:rowOff>78015</xdr:rowOff>
    </xdr:to>
    <xdr:cxnSp macro="">
      <xdr:nvCxnSpPr>
        <xdr:cNvPr id="250" name="直線コネクタ 249"/>
        <xdr:cNvCxnSpPr/>
      </xdr:nvCxnSpPr>
      <xdr:spPr>
        <a:xfrm>
          <a:off x="16421100" y="1036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109962</xdr:rowOff>
    </xdr:from>
    <xdr:ext cx="762000" cy="259045"/>
    <xdr:sp macro="" textlink="">
      <xdr:nvSpPr>
        <xdr:cNvPr id="251" name="その他最大値テキスト"/>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23585</xdr:rowOff>
    </xdr:from>
    <xdr:to>
      <xdr:col>24</xdr:col>
      <xdr:colOff>120650</xdr:colOff>
      <xdr:row>52</xdr:row>
      <xdr:rowOff>23585</xdr:rowOff>
    </xdr:to>
    <xdr:cxnSp macro="">
      <xdr:nvCxnSpPr>
        <xdr:cNvPr id="252" name="直線コネクタ 251"/>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78015</xdr:rowOff>
    </xdr:from>
    <xdr:to>
      <xdr:col>24</xdr:col>
      <xdr:colOff>31750</xdr:colOff>
      <xdr:row>60</xdr:row>
      <xdr:rowOff>132443</xdr:rowOff>
    </xdr:to>
    <xdr:cxnSp macro="">
      <xdr:nvCxnSpPr>
        <xdr:cNvPr id="253" name="直線コネクタ 252"/>
        <xdr:cNvCxnSpPr/>
      </xdr:nvCxnSpPr>
      <xdr:spPr>
        <a:xfrm flipV="1">
          <a:off x="15671800" y="10365015"/>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160762</xdr:rowOff>
    </xdr:from>
    <xdr:ext cx="762000" cy="259045"/>
    <xdr:sp macro="" textlink="">
      <xdr:nvSpPr>
        <xdr:cNvPr id="254" name="その他平均値テキスト"/>
        <xdr:cNvSpPr txBox="1"/>
      </xdr:nvSpPr>
      <xdr:spPr>
        <a:xfrm>
          <a:off x="16598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144235</xdr:rowOff>
    </xdr:from>
    <xdr:to>
      <xdr:col>24</xdr:col>
      <xdr:colOff>82550</xdr:colOff>
      <xdr:row>56</xdr:row>
      <xdr:rowOff>74385</xdr:rowOff>
    </xdr:to>
    <xdr:sp macro="" textlink="">
      <xdr:nvSpPr>
        <xdr:cNvPr id="255" name="フローチャート : 判断 254"/>
        <xdr:cNvSpPr/>
      </xdr:nvSpPr>
      <xdr:spPr>
        <a:xfrm>
          <a:off x="16459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88900</xdr:rowOff>
    </xdr:from>
    <xdr:to>
      <xdr:col>22</xdr:col>
      <xdr:colOff>565150</xdr:colOff>
      <xdr:row>60</xdr:row>
      <xdr:rowOff>132443</xdr:rowOff>
    </xdr:to>
    <xdr:cxnSp macro="">
      <xdr:nvCxnSpPr>
        <xdr:cNvPr id="256" name="直線コネクタ 255"/>
        <xdr:cNvCxnSpPr/>
      </xdr:nvCxnSpPr>
      <xdr:spPr>
        <a:xfrm>
          <a:off x="14782800" y="103759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144235</xdr:rowOff>
    </xdr:from>
    <xdr:to>
      <xdr:col>22</xdr:col>
      <xdr:colOff>615950</xdr:colOff>
      <xdr:row>56</xdr:row>
      <xdr:rowOff>74385</xdr:rowOff>
    </xdr:to>
    <xdr:sp macro="" textlink="">
      <xdr:nvSpPr>
        <xdr:cNvPr id="257" name="フローチャート : 判断 256"/>
        <xdr:cNvSpPr/>
      </xdr:nvSpPr>
      <xdr:spPr>
        <a:xfrm>
          <a:off x="15621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84562</xdr:rowOff>
    </xdr:from>
    <xdr:ext cx="736600" cy="259045"/>
    <xdr:sp macro="" textlink="">
      <xdr:nvSpPr>
        <xdr:cNvPr id="258" name="テキスト ボックス 257"/>
        <xdr:cNvSpPr txBox="1"/>
      </xdr:nvSpPr>
      <xdr:spPr>
        <a:xfrm>
          <a:off x="15290800" y="9342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97065</xdr:rowOff>
    </xdr:from>
    <xdr:to>
      <xdr:col>21</xdr:col>
      <xdr:colOff>361950</xdr:colOff>
      <xdr:row>60</xdr:row>
      <xdr:rowOff>88900</xdr:rowOff>
    </xdr:to>
    <xdr:cxnSp macro="">
      <xdr:nvCxnSpPr>
        <xdr:cNvPr id="259" name="直線コネクタ 258"/>
        <xdr:cNvCxnSpPr/>
      </xdr:nvCxnSpPr>
      <xdr:spPr>
        <a:xfrm>
          <a:off x="13893800" y="10212615"/>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133350</xdr:rowOff>
    </xdr:from>
    <xdr:to>
      <xdr:col>21</xdr:col>
      <xdr:colOff>412750</xdr:colOff>
      <xdr:row>56</xdr:row>
      <xdr:rowOff>63500</xdr:rowOff>
    </xdr:to>
    <xdr:sp macro="" textlink="">
      <xdr:nvSpPr>
        <xdr:cNvPr id="260" name="フローチャート : 判断 259"/>
        <xdr:cNvSpPr/>
      </xdr:nvSpPr>
      <xdr:spPr>
        <a:xfrm>
          <a:off x="14732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73677</xdr:rowOff>
    </xdr:from>
    <xdr:ext cx="762000" cy="259045"/>
    <xdr:sp macro="" textlink="">
      <xdr:nvSpPr>
        <xdr:cNvPr id="261" name="テキスト ボックス 260"/>
        <xdr:cNvSpPr txBox="1"/>
      </xdr:nvSpPr>
      <xdr:spPr>
        <a:xfrm>
          <a:off x="14401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64407</xdr:rowOff>
    </xdr:from>
    <xdr:to>
      <xdr:col>20</xdr:col>
      <xdr:colOff>158750</xdr:colOff>
      <xdr:row>59</xdr:row>
      <xdr:rowOff>97065</xdr:rowOff>
    </xdr:to>
    <xdr:cxnSp macro="">
      <xdr:nvCxnSpPr>
        <xdr:cNvPr id="262" name="直線コネクタ 261"/>
        <xdr:cNvCxnSpPr/>
      </xdr:nvCxnSpPr>
      <xdr:spPr>
        <a:xfrm>
          <a:off x="13004800" y="10179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122465</xdr:rowOff>
    </xdr:from>
    <xdr:to>
      <xdr:col>20</xdr:col>
      <xdr:colOff>209550</xdr:colOff>
      <xdr:row>56</xdr:row>
      <xdr:rowOff>52615</xdr:rowOff>
    </xdr:to>
    <xdr:sp macro="" textlink="">
      <xdr:nvSpPr>
        <xdr:cNvPr id="263" name="フローチャート : 判断 262"/>
        <xdr:cNvSpPr/>
      </xdr:nvSpPr>
      <xdr:spPr>
        <a:xfrm>
          <a:off x="13843000" y="95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62792</xdr:rowOff>
    </xdr:from>
    <xdr:ext cx="762000" cy="259045"/>
    <xdr:sp macro="" textlink="">
      <xdr:nvSpPr>
        <xdr:cNvPr id="264" name="テキスト ボックス 263"/>
        <xdr:cNvSpPr txBox="1"/>
      </xdr:nvSpPr>
      <xdr:spPr>
        <a:xfrm>
          <a:off x="135128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68035</xdr:rowOff>
    </xdr:from>
    <xdr:to>
      <xdr:col>19</xdr:col>
      <xdr:colOff>6350</xdr:colOff>
      <xdr:row>55</xdr:row>
      <xdr:rowOff>169635</xdr:rowOff>
    </xdr:to>
    <xdr:sp macro="" textlink="">
      <xdr:nvSpPr>
        <xdr:cNvPr id="265" name="フローチャート : 判断 264"/>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8362</xdr:rowOff>
    </xdr:from>
    <xdr:ext cx="762000" cy="259045"/>
    <xdr:sp macro="" textlink="">
      <xdr:nvSpPr>
        <xdr:cNvPr id="266" name="テキスト ボックス 265"/>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60</xdr:row>
      <xdr:rowOff>27215</xdr:rowOff>
    </xdr:from>
    <xdr:to>
      <xdr:col>24</xdr:col>
      <xdr:colOff>82550</xdr:colOff>
      <xdr:row>60</xdr:row>
      <xdr:rowOff>128815</xdr:rowOff>
    </xdr:to>
    <xdr:sp macro="" textlink="">
      <xdr:nvSpPr>
        <xdr:cNvPr id="272" name="円/楕円 271"/>
        <xdr:cNvSpPr/>
      </xdr:nvSpPr>
      <xdr:spPr>
        <a:xfrm>
          <a:off x="164592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107242</xdr:rowOff>
    </xdr:from>
    <xdr:ext cx="762000" cy="259045"/>
    <xdr:sp macro="" textlink="">
      <xdr:nvSpPr>
        <xdr:cNvPr id="273" name="その他該当値テキスト"/>
        <xdr:cNvSpPr txBox="1"/>
      </xdr:nvSpPr>
      <xdr:spPr>
        <a:xfrm>
          <a:off x="16598900" y="1022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81643</xdr:rowOff>
    </xdr:from>
    <xdr:to>
      <xdr:col>22</xdr:col>
      <xdr:colOff>615950</xdr:colOff>
      <xdr:row>61</xdr:row>
      <xdr:rowOff>11793</xdr:rowOff>
    </xdr:to>
    <xdr:sp macro="" textlink="">
      <xdr:nvSpPr>
        <xdr:cNvPr id="274" name="円/楕円 273"/>
        <xdr:cNvSpPr/>
      </xdr:nvSpPr>
      <xdr:spPr>
        <a:xfrm>
          <a:off x="15621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168020</xdr:rowOff>
    </xdr:from>
    <xdr:ext cx="736600" cy="259045"/>
    <xdr:sp macro="" textlink="">
      <xdr:nvSpPr>
        <xdr:cNvPr id="275" name="テキスト ボックス 274"/>
        <xdr:cNvSpPr txBox="1"/>
      </xdr:nvSpPr>
      <xdr:spPr>
        <a:xfrm>
          <a:off x="15290800" y="104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38100</xdr:rowOff>
    </xdr:from>
    <xdr:to>
      <xdr:col>21</xdr:col>
      <xdr:colOff>412750</xdr:colOff>
      <xdr:row>60</xdr:row>
      <xdr:rowOff>139700</xdr:rowOff>
    </xdr:to>
    <xdr:sp macro="" textlink="">
      <xdr:nvSpPr>
        <xdr:cNvPr id="276" name="円/楕円 275"/>
        <xdr:cNvSpPr/>
      </xdr:nvSpPr>
      <xdr:spPr>
        <a:xfrm>
          <a:off x="14732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124477</xdr:rowOff>
    </xdr:from>
    <xdr:ext cx="762000" cy="259045"/>
    <xdr:sp macro="" textlink="">
      <xdr:nvSpPr>
        <xdr:cNvPr id="277" name="テキスト ボックス 276"/>
        <xdr:cNvSpPr txBox="1"/>
      </xdr:nvSpPr>
      <xdr:spPr>
        <a:xfrm>
          <a:off x="14401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46265</xdr:rowOff>
    </xdr:from>
    <xdr:to>
      <xdr:col>20</xdr:col>
      <xdr:colOff>209550</xdr:colOff>
      <xdr:row>59</xdr:row>
      <xdr:rowOff>147865</xdr:rowOff>
    </xdr:to>
    <xdr:sp macro="" textlink="">
      <xdr:nvSpPr>
        <xdr:cNvPr id="278" name="円/楕円 277"/>
        <xdr:cNvSpPr/>
      </xdr:nvSpPr>
      <xdr:spPr>
        <a:xfrm>
          <a:off x="13843000" y="1016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132642</xdr:rowOff>
    </xdr:from>
    <xdr:ext cx="762000" cy="259045"/>
    <xdr:sp macro="" textlink="">
      <xdr:nvSpPr>
        <xdr:cNvPr id="279" name="テキスト ボックス 278"/>
        <xdr:cNvSpPr txBox="1"/>
      </xdr:nvSpPr>
      <xdr:spPr>
        <a:xfrm>
          <a:off x="13512800" y="1024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13607</xdr:rowOff>
    </xdr:from>
    <xdr:to>
      <xdr:col>19</xdr:col>
      <xdr:colOff>6350</xdr:colOff>
      <xdr:row>59</xdr:row>
      <xdr:rowOff>115207</xdr:rowOff>
    </xdr:to>
    <xdr:sp macro="" textlink="">
      <xdr:nvSpPr>
        <xdr:cNvPr id="280" name="円/楕円 279"/>
        <xdr:cNvSpPr/>
      </xdr:nvSpPr>
      <xdr:spPr>
        <a:xfrm>
          <a:off x="12954000" y="1012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99984</xdr:rowOff>
    </xdr:from>
    <xdr:ext cx="762000" cy="259045"/>
    <xdr:sp macro="" textlink="">
      <xdr:nvSpPr>
        <xdr:cNvPr id="281" name="テキスト ボックス 280"/>
        <xdr:cNvSpPr txBox="1"/>
      </xdr:nvSpPr>
      <xdr:spPr>
        <a:xfrm>
          <a:off x="12623800" y="1021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類似団体平均を</a:t>
          </a:r>
          <a:r>
            <a:rPr lang="en-US" altLang="ja-JP" sz="1300" b="0" i="0" baseline="0">
              <a:solidFill>
                <a:schemeClr val="dk1"/>
              </a:solidFill>
              <a:latin typeface="+mn-lt"/>
              <a:ea typeface="+mn-ea"/>
              <a:cs typeface="+mn-cs"/>
            </a:rPr>
            <a:t>4.9</a:t>
          </a:r>
          <a:r>
            <a:rPr lang="ja-JP" altLang="ja-JP" sz="1300" b="0" i="0" baseline="0">
              <a:solidFill>
                <a:schemeClr val="dk1"/>
              </a:solidFill>
              <a:latin typeface="+mn-lt"/>
              <a:ea typeface="+mn-ea"/>
              <a:cs typeface="+mn-cs"/>
            </a:rPr>
            <a:t>ポイント下回っているが、北村山公立病院の負担金の大幅な上昇や単独補助金の増加などにより上昇が見込まれることから、今後とも抑制に努めていく。</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73660</xdr:rowOff>
    </xdr:from>
    <xdr:to>
      <xdr:col>24</xdr:col>
      <xdr:colOff>31750</xdr:colOff>
      <xdr:row>40</xdr:row>
      <xdr:rowOff>157480</xdr:rowOff>
    </xdr:to>
    <xdr:cxnSp macro="">
      <xdr:nvCxnSpPr>
        <xdr:cNvPr id="309" name="直線コネクタ 308"/>
        <xdr:cNvCxnSpPr/>
      </xdr:nvCxnSpPr>
      <xdr:spPr>
        <a:xfrm flipV="1">
          <a:off x="16510000" y="55600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129557</xdr:rowOff>
    </xdr:from>
    <xdr:ext cx="762000" cy="259045"/>
    <xdr:sp macro="" textlink="">
      <xdr:nvSpPr>
        <xdr:cNvPr id="310" name="補助費等最小値テキスト"/>
        <xdr:cNvSpPr txBox="1"/>
      </xdr:nvSpPr>
      <xdr:spPr>
        <a:xfrm>
          <a:off x="16598900" y="698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40</xdr:row>
      <xdr:rowOff>157480</xdr:rowOff>
    </xdr:from>
    <xdr:to>
      <xdr:col>24</xdr:col>
      <xdr:colOff>120650</xdr:colOff>
      <xdr:row>40</xdr:row>
      <xdr:rowOff>157480</xdr:rowOff>
    </xdr:to>
    <xdr:cxnSp macro="">
      <xdr:nvCxnSpPr>
        <xdr:cNvPr id="311" name="直線コネクタ 310"/>
        <xdr:cNvCxnSpPr/>
      </xdr:nvCxnSpPr>
      <xdr:spPr>
        <a:xfrm>
          <a:off x="16421100" y="701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30</xdr:row>
      <xdr:rowOff>160037</xdr:rowOff>
    </xdr:from>
    <xdr:ext cx="762000" cy="259045"/>
    <xdr:sp macro="" textlink="">
      <xdr:nvSpPr>
        <xdr:cNvPr id="312" name="補助費等最大値テキスト"/>
        <xdr:cNvSpPr txBox="1"/>
      </xdr:nvSpPr>
      <xdr:spPr>
        <a:xfrm>
          <a:off x="16598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23</xdr:col>
      <xdr:colOff>628650</xdr:colOff>
      <xdr:row>32</xdr:row>
      <xdr:rowOff>73660</xdr:rowOff>
    </xdr:from>
    <xdr:to>
      <xdr:col>24</xdr:col>
      <xdr:colOff>120650</xdr:colOff>
      <xdr:row>32</xdr:row>
      <xdr:rowOff>73660</xdr:rowOff>
    </xdr:to>
    <xdr:cxnSp macro="">
      <xdr:nvCxnSpPr>
        <xdr:cNvPr id="313" name="直線コネクタ 312"/>
        <xdr:cNvCxnSpPr/>
      </xdr:nvCxnSpPr>
      <xdr:spPr>
        <a:xfrm>
          <a:off x="16421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33</xdr:row>
      <xdr:rowOff>39370</xdr:rowOff>
    </xdr:from>
    <xdr:to>
      <xdr:col>24</xdr:col>
      <xdr:colOff>31750</xdr:colOff>
      <xdr:row>33</xdr:row>
      <xdr:rowOff>77470</xdr:rowOff>
    </xdr:to>
    <xdr:cxnSp macro="">
      <xdr:nvCxnSpPr>
        <xdr:cNvPr id="314" name="直線コネクタ 313"/>
        <xdr:cNvCxnSpPr/>
      </xdr:nvCxnSpPr>
      <xdr:spPr>
        <a:xfrm>
          <a:off x="15671800" y="5697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29227</xdr:rowOff>
    </xdr:from>
    <xdr:ext cx="762000" cy="259045"/>
    <xdr:sp macro="" textlink="">
      <xdr:nvSpPr>
        <xdr:cNvPr id="315" name="補助費等平均値テキスト"/>
        <xdr:cNvSpPr txBox="1"/>
      </xdr:nvSpPr>
      <xdr:spPr>
        <a:xfrm>
          <a:off x="16598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57150</xdr:rowOff>
    </xdr:from>
    <xdr:to>
      <xdr:col>24</xdr:col>
      <xdr:colOff>82550</xdr:colOff>
      <xdr:row>35</xdr:row>
      <xdr:rowOff>158750</xdr:rowOff>
    </xdr:to>
    <xdr:sp macro="" textlink="">
      <xdr:nvSpPr>
        <xdr:cNvPr id="316" name="フローチャート : 判断 315"/>
        <xdr:cNvSpPr/>
      </xdr:nvSpPr>
      <xdr:spPr>
        <a:xfrm>
          <a:off x="16459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33</xdr:row>
      <xdr:rowOff>24130</xdr:rowOff>
    </xdr:from>
    <xdr:to>
      <xdr:col>22</xdr:col>
      <xdr:colOff>565150</xdr:colOff>
      <xdr:row>33</xdr:row>
      <xdr:rowOff>39370</xdr:rowOff>
    </xdr:to>
    <xdr:cxnSp macro="">
      <xdr:nvCxnSpPr>
        <xdr:cNvPr id="317" name="直線コネクタ 316"/>
        <xdr:cNvCxnSpPr/>
      </xdr:nvCxnSpPr>
      <xdr:spPr>
        <a:xfrm>
          <a:off x="14782800" y="5681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87630</xdr:rowOff>
    </xdr:from>
    <xdr:to>
      <xdr:col>22</xdr:col>
      <xdr:colOff>615950</xdr:colOff>
      <xdr:row>36</xdr:row>
      <xdr:rowOff>17780</xdr:rowOff>
    </xdr:to>
    <xdr:sp macro="" textlink="">
      <xdr:nvSpPr>
        <xdr:cNvPr id="318" name="フローチャート : 判断 317"/>
        <xdr:cNvSpPr/>
      </xdr:nvSpPr>
      <xdr:spPr>
        <a:xfrm>
          <a:off x="15621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2557</xdr:rowOff>
    </xdr:from>
    <xdr:ext cx="736600" cy="259045"/>
    <xdr:sp macro="" textlink="">
      <xdr:nvSpPr>
        <xdr:cNvPr id="319" name="テキスト ボックス 318"/>
        <xdr:cNvSpPr txBox="1"/>
      </xdr:nvSpPr>
      <xdr:spPr>
        <a:xfrm>
          <a:off x="15290800" y="617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33</xdr:row>
      <xdr:rowOff>1270</xdr:rowOff>
    </xdr:from>
    <xdr:to>
      <xdr:col>21</xdr:col>
      <xdr:colOff>361950</xdr:colOff>
      <xdr:row>33</xdr:row>
      <xdr:rowOff>24130</xdr:rowOff>
    </xdr:to>
    <xdr:cxnSp macro="">
      <xdr:nvCxnSpPr>
        <xdr:cNvPr id="320" name="直線コネクタ 319"/>
        <xdr:cNvCxnSpPr/>
      </xdr:nvCxnSpPr>
      <xdr:spPr>
        <a:xfrm>
          <a:off x="13893800" y="56591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95250</xdr:rowOff>
    </xdr:from>
    <xdr:to>
      <xdr:col>21</xdr:col>
      <xdr:colOff>412750</xdr:colOff>
      <xdr:row>36</xdr:row>
      <xdr:rowOff>25400</xdr:rowOff>
    </xdr:to>
    <xdr:sp macro="" textlink="">
      <xdr:nvSpPr>
        <xdr:cNvPr id="321" name="フローチャート : 判断 320"/>
        <xdr:cNvSpPr/>
      </xdr:nvSpPr>
      <xdr:spPr>
        <a:xfrm>
          <a:off x="14732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10177</xdr:rowOff>
    </xdr:from>
    <xdr:ext cx="762000" cy="259045"/>
    <xdr:sp macro="" textlink="">
      <xdr:nvSpPr>
        <xdr:cNvPr id="322" name="テキスト ボックス 321"/>
        <xdr:cNvSpPr txBox="1"/>
      </xdr:nvSpPr>
      <xdr:spPr>
        <a:xfrm>
          <a:off x="14401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32</xdr:row>
      <xdr:rowOff>142240</xdr:rowOff>
    </xdr:from>
    <xdr:to>
      <xdr:col>20</xdr:col>
      <xdr:colOff>158750</xdr:colOff>
      <xdr:row>33</xdr:row>
      <xdr:rowOff>1270</xdr:rowOff>
    </xdr:to>
    <xdr:cxnSp macro="">
      <xdr:nvCxnSpPr>
        <xdr:cNvPr id="323" name="直線コネクタ 322"/>
        <xdr:cNvCxnSpPr/>
      </xdr:nvCxnSpPr>
      <xdr:spPr>
        <a:xfrm>
          <a:off x="13004800" y="5628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102870</xdr:rowOff>
    </xdr:from>
    <xdr:to>
      <xdr:col>20</xdr:col>
      <xdr:colOff>209550</xdr:colOff>
      <xdr:row>36</xdr:row>
      <xdr:rowOff>33020</xdr:rowOff>
    </xdr:to>
    <xdr:sp macro="" textlink="">
      <xdr:nvSpPr>
        <xdr:cNvPr id="324" name="フローチャート : 判断 323"/>
        <xdr:cNvSpPr/>
      </xdr:nvSpPr>
      <xdr:spPr>
        <a:xfrm>
          <a:off x="13843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17797</xdr:rowOff>
    </xdr:from>
    <xdr:ext cx="762000" cy="259045"/>
    <xdr:sp macro="" textlink="">
      <xdr:nvSpPr>
        <xdr:cNvPr id="325" name="テキスト ボックス 324"/>
        <xdr:cNvSpPr txBox="1"/>
      </xdr:nvSpPr>
      <xdr:spPr>
        <a:xfrm>
          <a:off x="13512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110490</xdr:rowOff>
    </xdr:from>
    <xdr:to>
      <xdr:col>19</xdr:col>
      <xdr:colOff>6350</xdr:colOff>
      <xdr:row>36</xdr:row>
      <xdr:rowOff>40640</xdr:rowOff>
    </xdr:to>
    <xdr:sp macro="" textlink="">
      <xdr:nvSpPr>
        <xdr:cNvPr id="326" name="フローチャート : 判断 325"/>
        <xdr:cNvSpPr/>
      </xdr:nvSpPr>
      <xdr:spPr>
        <a:xfrm>
          <a:off x="12954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25417</xdr:rowOff>
    </xdr:from>
    <xdr:ext cx="762000" cy="259045"/>
    <xdr:sp macro="" textlink="">
      <xdr:nvSpPr>
        <xdr:cNvPr id="327" name="テキスト ボックス 326"/>
        <xdr:cNvSpPr txBox="1"/>
      </xdr:nvSpPr>
      <xdr:spPr>
        <a:xfrm>
          <a:off x="12623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26670</xdr:rowOff>
    </xdr:from>
    <xdr:to>
      <xdr:col>24</xdr:col>
      <xdr:colOff>82550</xdr:colOff>
      <xdr:row>33</xdr:row>
      <xdr:rowOff>128270</xdr:rowOff>
    </xdr:to>
    <xdr:sp macro="" textlink="">
      <xdr:nvSpPr>
        <xdr:cNvPr id="333" name="円/楕円 332"/>
        <xdr:cNvSpPr/>
      </xdr:nvSpPr>
      <xdr:spPr>
        <a:xfrm>
          <a:off x="16459200" y="568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32</xdr:row>
      <xdr:rowOff>43197</xdr:rowOff>
    </xdr:from>
    <xdr:ext cx="762000" cy="259045"/>
    <xdr:sp macro="" textlink="">
      <xdr:nvSpPr>
        <xdr:cNvPr id="334" name="補助費等該当値テキスト"/>
        <xdr:cNvSpPr txBox="1"/>
      </xdr:nvSpPr>
      <xdr:spPr>
        <a:xfrm>
          <a:off x="16598900" y="552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514350</xdr:colOff>
      <xdr:row>32</xdr:row>
      <xdr:rowOff>160020</xdr:rowOff>
    </xdr:from>
    <xdr:to>
      <xdr:col>22</xdr:col>
      <xdr:colOff>615950</xdr:colOff>
      <xdr:row>33</xdr:row>
      <xdr:rowOff>90170</xdr:rowOff>
    </xdr:to>
    <xdr:sp macro="" textlink="">
      <xdr:nvSpPr>
        <xdr:cNvPr id="335" name="円/楕円 334"/>
        <xdr:cNvSpPr/>
      </xdr:nvSpPr>
      <xdr:spPr>
        <a:xfrm>
          <a:off x="15621000" y="564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31</xdr:row>
      <xdr:rowOff>100347</xdr:rowOff>
    </xdr:from>
    <xdr:ext cx="736600" cy="259045"/>
    <xdr:sp macro="" textlink="">
      <xdr:nvSpPr>
        <xdr:cNvPr id="336" name="テキスト ボックス 335"/>
        <xdr:cNvSpPr txBox="1"/>
      </xdr:nvSpPr>
      <xdr:spPr>
        <a:xfrm>
          <a:off x="15290800" y="541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21</xdr:col>
      <xdr:colOff>311150</xdr:colOff>
      <xdr:row>32</xdr:row>
      <xdr:rowOff>144780</xdr:rowOff>
    </xdr:from>
    <xdr:to>
      <xdr:col>21</xdr:col>
      <xdr:colOff>412750</xdr:colOff>
      <xdr:row>33</xdr:row>
      <xdr:rowOff>74930</xdr:rowOff>
    </xdr:to>
    <xdr:sp macro="" textlink="">
      <xdr:nvSpPr>
        <xdr:cNvPr id="337" name="円/楕円 336"/>
        <xdr:cNvSpPr/>
      </xdr:nvSpPr>
      <xdr:spPr>
        <a:xfrm>
          <a:off x="14732000" y="563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31</xdr:row>
      <xdr:rowOff>85107</xdr:rowOff>
    </xdr:from>
    <xdr:ext cx="762000" cy="259045"/>
    <xdr:sp macro="" textlink="">
      <xdr:nvSpPr>
        <xdr:cNvPr id="338" name="テキスト ボックス 337"/>
        <xdr:cNvSpPr txBox="1"/>
      </xdr:nvSpPr>
      <xdr:spPr>
        <a:xfrm>
          <a:off x="14401800" y="540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20</xdr:col>
      <xdr:colOff>107950</xdr:colOff>
      <xdr:row>32</xdr:row>
      <xdr:rowOff>121920</xdr:rowOff>
    </xdr:from>
    <xdr:to>
      <xdr:col>20</xdr:col>
      <xdr:colOff>209550</xdr:colOff>
      <xdr:row>33</xdr:row>
      <xdr:rowOff>52070</xdr:rowOff>
    </xdr:to>
    <xdr:sp macro="" textlink="">
      <xdr:nvSpPr>
        <xdr:cNvPr id="339" name="円/楕円 338"/>
        <xdr:cNvSpPr/>
      </xdr:nvSpPr>
      <xdr:spPr>
        <a:xfrm>
          <a:off x="13843000" y="560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31</xdr:row>
      <xdr:rowOff>62247</xdr:rowOff>
    </xdr:from>
    <xdr:ext cx="762000" cy="259045"/>
    <xdr:sp macro="" textlink="">
      <xdr:nvSpPr>
        <xdr:cNvPr id="340" name="テキスト ボックス 339"/>
        <xdr:cNvSpPr txBox="1"/>
      </xdr:nvSpPr>
      <xdr:spPr>
        <a:xfrm>
          <a:off x="13512800" y="537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32</xdr:row>
      <xdr:rowOff>91440</xdr:rowOff>
    </xdr:from>
    <xdr:to>
      <xdr:col>19</xdr:col>
      <xdr:colOff>6350</xdr:colOff>
      <xdr:row>33</xdr:row>
      <xdr:rowOff>21590</xdr:rowOff>
    </xdr:to>
    <xdr:sp macro="" textlink="">
      <xdr:nvSpPr>
        <xdr:cNvPr id="341" name="円/楕円 340"/>
        <xdr:cNvSpPr/>
      </xdr:nvSpPr>
      <xdr:spPr>
        <a:xfrm>
          <a:off x="12954000" y="557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31</xdr:row>
      <xdr:rowOff>31767</xdr:rowOff>
    </xdr:from>
    <xdr:ext cx="762000" cy="259045"/>
    <xdr:sp macro="" textlink="">
      <xdr:nvSpPr>
        <xdr:cNvPr id="342" name="テキスト ボックス 341"/>
        <xdr:cNvSpPr txBox="1"/>
      </xdr:nvSpPr>
      <xdr:spPr>
        <a:xfrm>
          <a:off x="12623800" y="534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道路や下水道の生活基盤整備及び小中学校の建て替え事業等に多額の地方債を発行してきたため、類似団体平均を</a:t>
          </a:r>
          <a:r>
            <a:rPr lang="en-US" altLang="ja-JP" sz="1300" b="0" i="0" baseline="0">
              <a:solidFill>
                <a:schemeClr val="dk1"/>
              </a:solidFill>
              <a:latin typeface="+mn-lt"/>
              <a:ea typeface="+mn-ea"/>
              <a:cs typeface="+mn-cs"/>
            </a:rPr>
            <a:t>1.2</a:t>
          </a:r>
          <a:r>
            <a:rPr lang="ja-JP" altLang="ja-JP" sz="1300" b="0" i="0" baseline="0">
              <a:solidFill>
                <a:schemeClr val="dk1"/>
              </a:solidFill>
              <a:latin typeface="+mn-lt"/>
              <a:ea typeface="+mn-ea"/>
              <a:cs typeface="+mn-cs"/>
            </a:rPr>
            <a:t>ポイント上回っている。平成</a:t>
          </a:r>
          <a:r>
            <a:rPr lang="en-US" altLang="ja-JP" sz="1300" b="0" i="0" baseline="0">
              <a:solidFill>
                <a:schemeClr val="dk1"/>
              </a:solidFill>
              <a:latin typeface="+mn-lt"/>
              <a:ea typeface="+mn-ea"/>
              <a:cs typeface="+mn-cs"/>
            </a:rPr>
            <a:t>21</a:t>
          </a:r>
          <a:r>
            <a:rPr lang="ja-JP" altLang="ja-JP" sz="1300" b="0" i="0" baseline="0">
              <a:solidFill>
                <a:schemeClr val="dk1"/>
              </a:solidFill>
              <a:latin typeface="+mn-lt"/>
              <a:ea typeface="+mn-ea"/>
              <a:cs typeface="+mn-cs"/>
            </a:rPr>
            <a:t>年度に償還額のピークを迎え、以降は減少傾向にあるものの、平成</a:t>
          </a:r>
          <a:r>
            <a:rPr lang="en-US" altLang="ja-JP" sz="1300" b="0" i="0" baseline="0">
              <a:solidFill>
                <a:schemeClr val="dk1"/>
              </a:solidFill>
              <a:latin typeface="+mn-lt"/>
              <a:ea typeface="+mn-ea"/>
              <a:cs typeface="+mn-cs"/>
            </a:rPr>
            <a:t>22</a:t>
          </a:r>
          <a:r>
            <a:rPr lang="ja-JP" altLang="ja-JP" sz="1300" b="0" i="0" baseline="0">
              <a:solidFill>
                <a:schemeClr val="dk1"/>
              </a:solidFill>
              <a:latin typeface="+mn-lt"/>
              <a:ea typeface="+mn-ea"/>
              <a:cs typeface="+mn-cs"/>
            </a:rPr>
            <a:t>年度に過疎団体となったため今後は過疎債の発行が増加していくと見込まれる。今後も地方債発行を抑制し、財政の健全運営に努めていく。</a:t>
          </a:r>
          <a:endParaRPr kumimoji="1" lang="ja-JP" altLang="ja-JP" sz="1300">
            <a:solidFill>
              <a:schemeClr val="dk1"/>
            </a:solidFill>
            <a:latin typeface="+mn-lt"/>
            <a:ea typeface="+mn-ea"/>
            <a:cs typeface="+mn-cs"/>
          </a:endParaRPr>
        </a:p>
        <a:p>
          <a:endParaRPr kumimoji="1" lang="ja-JP" altLang="ja-JP" sz="11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7" name="直線コネクタ 35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8" name="テキスト ボックス 35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9" name="直線コネクタ 35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60" name="テキスト ボックス 35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61" name="直線コネクタ 36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2" name="テキスト ボックス 36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3" name="直線コネクタ 36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4" name="テキスト ボックス 36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108712</xdr:rowOff>
    </xdr:from>
    <xdr:to>
      <xdr:col>7</xdr:col>
      <xdr:colOff>15875</xdr:colOff>
      <xdr:row>79</xdr:row>
      <xdr:rowOff>170435</xdr:rowOff>
    </xdr:to>
    <xdr:cxnSp macro="">
      <xdr:nvCxnSpPr>
        <xdr:cNvPr id="367" name="直線コネクタ 366"/>
        <xdr:cNvCxnSpPr/>
      </xdr:nvCxnSpPr>
      <xdr:spPr>
        <a:xfrm flipV="1">
          <a:off x="4826000" y="12796012"/>
          <a:ext cx="0" cy="918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142512</xdr:rowOff>
    </xdr:from>
    <xdr:ext cx="762000" cy="259045"/>
    <xdr:sp macro="" textlink="">
      <xdr:nvSpPr>
        <xdr:cNvPr id="368" name="公債費最小値テキスト"/>
        <xdr:cNvSpPr txBox="1"/>
      </xdr:nvSpPr>
      <xdr:spPr>
        <a:xfrm>
          <a:off x="4914900" y="1368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79</xdr:row>
      <xdr:rowOff>170435</xdr:rowOff>
    </xdr:from>
    <xdr:to>
      <xdr:col>7</xdr:col>
      <xdr:colOff>104775</xdr:colOff>
      <xdr:row>79</xdr:row>
      <xdr:rowOff>170435</xdr:rowOff>
    </xdr:to>
    <xdr:cxnSp macro="">
      <xdr:nvCxnSpPr>
        <xdr:cNvPr id="369" name="直線コネクタ 368"/>
        <xdr:cNvCxnSpPr/>
      </xdr:nvCxnSpPr>
      <xdr:spPr>
        <a:xfrm>
          <a:off x="4737100" y="13714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23639</xdr:rowOff>
    </xdr:from>
    <xdr:ext cx="762000" cy="259045"/>
    <xdr:sp macro="" textlink="">
      <xdr:nvSpPr>
        <xdr:cNvPr id="370" name="公債費最大値テキスト"/>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6</xdr:col>
      <xdr:colOff>612775</xdr:colOff>
      <xdr:row>74</xdr:row>
      <xdr:rowOff>108712</xdr:rowOff>
    </xdr:from>
    <xdr:to>
      <xdr:col>7</xdr:col>
      <xdr:colOff>104775</xdr:colOff>
      <xdr:row>74</xdr:row>
      <xdr:rowOff>108712</xdr:rowOff>
    </xdr:to>
    <xdr:cxnSp macro="">
      <xdr:nvCxnSpPr>
        <xdr:cNvPr id="371" name="直線コネクタ 370"/>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104139</xdr:rowOff>
    </xdr:from>
    <xdr:to>
      <xdr:col>7</xdr:col>
      <xdr:colOff>15875</xdr:colOff>
      <xdr:row>79</xdr:row>
      <xdr:rowOff>19558</xdr:rowOff>
    </xdr:to>
    <xdr:cxnSp macro="">
      <xdr:nvCxnSpPr>
        <xdr:cNvPr id="372" name="直線コネクタ 371"/>
        <xdr:cNvCxnSpPr/>
      </xdr:nvCxnSpPr>
      <xdr:spPr>
        <a:xfrm flipV="1">
          <a:off x="3987800" y="13477239"/>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15003</xdr:rowOff>
    </xdr:from>
    <xdr:ext cx="762000" cy="259045"/>
    <xdr:sp macro="" textlink="">
      <xdr:nvSpPr>
        <xdr:cNvPr id="373" name="公債費平均値テキスト"/>
        <xdr:cNvSpPr txBox="1"/>
      </xdr:nvSpPr>
      <xdr:spPr>
        <a:xfrm>
          <a:off x="4914900" y="13216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74" name="フローチャート : 判断 373"/>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19558</xdr:rowOff>
    </xdr:from>
    <xdr:to>
      <xdr:col>5</xdr:col>
      <xdr:colOff>549275</xdr:colOff>
      <xdr:row>79</xdr:row>
      <xdr:rowOff>56135</xdr:rowOff>
    </xdr:to>
    <xdr:cxnSp macro="">
      <xdr:nvCxnSpPr>
        <xdr:cNvPr id="375" name="直線コネクタ 374"/>
        <xdr:cNvCxnSpPr/>
      </xdr:nvCxnSpPr>
      <xdr:spPr>
        <a:xfrm flipV="1">
          <a:off x="3098800" y="135641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16763</xdr:rowOff>
    </xdr:from>
    <xdr:to>
      <xdr:col>5</xdr:col>
      <xdr:colOff>600075</xdr:colOff>
      <xdr:row>78</xdr:row>
      <xdr:rowOff>118363</xdr:rowOff>
    </xdr:to>
    <xdr:sp macro="" textlink="">
      <xdr:nvSpPr>
        <xdr:cNvPr id="376" name="フローチャート : 判断 375"/>
        <xdr:cNvSpPr/>
      </xdr:nvSpPr>
      <xdr:spPr>
        <a:xfrm>
          <a:off x="3937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128540</xdr:rowOff>
    </xdr:from>
    <xdr:ext cx="736600" cy="259045"/>
    <xdr:sp macro="" textlink="">
      <xdr:nvSpPr>
        <xdr:cNvPr id="377" name="テキスト ボックス 376"/>
        <xdr:cNvSpPr txBox="1"/>
      </xdr:nvSpPr>
      <xdr:spPr>
        <a:xfrm>
          <a:off x="3606800" y="13158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56135</xdr:rowOff>
    </xdr:from>
    <xdr:to>
      <xdr:col>4</xdr:col>
      <xdr:colOff>346075</xdr:colOff>
      <xdr:row>79</xdr:row>
      <xdr:rowOff>143002</xdr:rowOff>
    </xdr:to>
    <xdr:cxnSp macro="">
      <xdr:nvCxnSpPr>
        <xdr:cNvPr id="378" name="直線コネクタ 377"/>
        <xdr:cNvCxnSpPr/>
      </xdr:nvCxnSpPr>
      <xdr:spPr>
        <a:xfrm flipV="1">
          <a:off x="2209800" y="13600685"/>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21337</xdr:rowOff>
    </xdr:from>
    <xdr:to>
      <xdr:col>4</xdr:col>
      <xdr:colOff>396875</xdr:colOff>
      <xdr:row>78</xdr:row>
      <xdr:rowOff>122937</xdr:rowOff>
    </xdr:to>
    <xdr:sp macro="" textlink="">
      <xdr:nvSpPr>
        <xdr:cNvPr id="379" name="フローチャート : 判断 378"/>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133114</xdr:rowOff>
    </xdr:from>
    <xdr:ext cx="762000" cy="259045"/>
    <xdr:sp macro="" textlink="">
      <xdr:nvSpPr>
        <xdr:cNvPr id="380" name="テキスト ボックス 379"/>
        <xdr:cNvSpPr txBox="1"/>
      </xdr:nvSpPr>
      <xdr:spPr>
        <a:xfrm>
          <a:off x="2717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143002</xdr:rowOff>
    </xdr:from>
    <xdr:to>
      <xdr:col>3</xdr:col>
      <xdr:colOff>142875</xdr:colOff>
      <xdr:row>79</xdr:row>
      <xdr:rowOff>152146</xdr:rowOff>
    </xdr:to>
    <xdr:cxnSp macro="">
      <xdr:nvCxnSpPr>
        <xdr:cNvPr id="381" name="直線コネクタ 380"/>
        <xdr:cNvCxnSpPr/>
      </xdr:nvCxnSpPr>
      <xdr:spPr>
        <a:xfrm flipV="1">
          <a:off x="1320800" y="136875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30480</xdr:rowOff>
    </xdr:from>
    <xdr:to>
      <xdr:col>3</xdr:col>
      <xdr:colOff>193675</xdr:colOff>
      <xdr:row>78</xdr:row>
      <xdr:rowOff>132080</xdr:rowOff>
    </xdr:to>
    <xdr:sp macro="" textlink="">
      <xdr:nvSpPr>
        <xdr:cNvPr id="382" name="フローチャート : 判断 381"/>
        <xdr:cNvSpPr/>
      </xdr:nvSpPr>
      <xdr:spPr>
        <a:xfrm>
          <a:off x="2159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142257</xdr:rowOff>
    </xdr:from>
    <xdr:ext cx="762000" cy="259045"/>
    <xdr:sp macro="" textlink="">
      <xdr:nvSpPr>
        <xdr:cNvPr id="383" name="テキスト ボックス 382"/>
        <xdr:cNvSpPr txBox="1"/>
      </xdr:nvSpPr>
      <xdr:spPr>
        <a:xfrm>
          <a:off x="1828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53339</xdr:rowOff>
    </xdr:from>
    <xdr:to>
      <xdr:col>1</xdr:col>
      <xdr:colOff>676275</xdr:colOff>
      <xdr:row>78</xdr:row>
      <xdr:rowOff>154939</xdr:rowOff>
    </xdr:to>
    <xdr:sp macro="" textlink="">
      <xdr:nvSpPr>
        <xdr:cNvPr id="384" name="フローチャート : 判断 383"/>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165116</xdr:rowOff>
    </xdr:from>
    <xdr:ext cx="762000" cy="259045"/>
    <xdr:sp macro="" textlink="">
      <xdr:nvSpPr>
        <xdr:cNvPr id="385" name="テキスト ボックス 384"/>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78</xdr:row>
      <xdr:rowOff>53339</xdr:rowOff>
    </xdr:from>
    <xdr:to>
      <xdr:col>7</xdr:col>
      <xdr:colOff>66675</xdr:colOff>
      <xdr:row>78</xdr:row>
      <xdr:rowOff>154939</xdr:rowOff>
    </xdr:to>
    <xdr:sp macro="" textlink="">
      <xdr:nvSpPr>
        <xdr:cNvPr id="391" name="円/楕円 390"/>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25416</xdr:rowOff>
    </xdr:from>
    <xdr:ext cx="762000" cy="259045"/>
    <xdr:sp macro="" textlink="">
      <xdr:nvSpPr>
        <xdr:cNvPr id="392" name="公債費該当値テキスト"/>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140208</xdr:rowOff>
    </xdr:from>
    <xdr:to>
      <xdr:col>5</xdr:col>
      <xdr:colOff>600075</xdr:colOff>
      <xdr:row>79</xdr:row>
      <xdr:rowOff>70358</xdr:rowOff>
    </xdr:to>
    <xdr:sp macro="" textlink="">
      <xdr:nvSpPr>
        <xdr:cNvPr id="393" name="円/楕円 392"/>
        <xdr:cNvSpPr/>
      </xdr:nvSpPr>
      <xdr:spPr>
        <a:xfrm>
          <a:off x="3937000" y="13513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55135</xdr:rowOff>
    </xdr:from>
    <xdr:ext cx="736600" cy="259045"/>
    <xdr:sp macro="" textlink="">
      <xdr:nvSpPr>
        <xdr:cNvPr id="394" name="テキスト ボックス 393"/>
        <xdr:cNvSpPr txBox="1"/>
      </xdr:nvSpPr>
      <xdr:spPr>
        <a:xfrm>
          <a:off x="3606800" y="13599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5335</xdr:rowOff>
    </xdr:from>
    <xdr:to>
      <xdr:col>4</xdr:col>
      <xdr:colOff>396875</xdr:colOff>
      <xdr:row>79</xdr:row>
      <xdr:rowOff>106935</xdr:rowOff>
    </xdr:to>
    <xdr:sp macro="" textlink="">
      <xdr:nvSpPr>
        <xdr:cNvPr id="395" name="円/楕円 394"/>
        <xdr:cNvSpPr/>
      </xdr:nvSpPr>
      <xdr:spPr>
        <a:xfrm>
          <a:off x="3048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91712</xdr:rowOff>
    </xdr:from>
    <xdr:ext cx="762000" cy="259045"/>
    <xdr:sp macro="" textlink="">
      <xdr:nvSpPr>
        <xdr:cNvPr id="396" name="テキスト ボックス 395"/>
        <xdr:cNvSpPr txBox="1"/>
      </xdr:nvSpPr>
      <xdr:spPr>
        <a:xfrm>
          <a:off x="2717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92202</xdr:rowOff>
    </xdr:from>
    <xdr:to>
      <xdr:col>3</xdr:col>
      <xdr:colOff>193675</xdr:colOff>
      <xdr:row>80</xdr:row>
      <xdr:rowOff>22352</xdr:rowOff>
    </xdr:to>
    <xdr:sp macro="" textlink="">
      <xdr:nvSpPr>
        <xdr:cNvPr id="397" name="円/楕円 396"/>
        <xdr:cNvSpPr/>
      </xdr:nvSpPr>
      <xdr:spPr>
        <a:xfrm>
          <a:off x="2159000" y="1363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7129</xdr:rowOff>
    </xdr:from>
    <xdr:ext cx="762000" cy="259045"/>
    <xdr:sp macro="" textlink="">
      <xdr:nvSpPr>
        <xdr:cNvPr id="398" name="テキスト ボックス 397"/>
        <xdr:cNvSpPr txBox="1"/>
      </xdr:nvSpPr>
      <xdr:spPr>
        <a:xfrm>
          <a:off x="1828800" y="1372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101346</xdr:rowOff>
    </xdr:from>
    <xdr:to>
      <xdr:col>1</xdr:col>
      <xdr:colOff>676275</xdr:colOff>
      <xdr:row>80</xdr:row>
      <xdr:rowOff>31496</xdr:rowOff>
    </xdr:to>
    <xdr:sp macro="" textlink="">
      <xdr:nvSpPr>
        <xdr:cNvPr id="399" name="円/楕円 398"/>
        <xdr:cNvSpPr/>
      </xdr:nvSpPr>
      <xdr:spPr>
        <a:xfrm>
          <a:off x="1270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16273</xdr:rowOff>
    </xdr:from>
    <xdr:ext cx="762000" cy="259045"/>
    <xdr:sp macro="" textlink="">
      <xdr:nvSpPr>
        <xdr:cNvPr id="400" name="テキスト ボックス 399"/>
        <xdr:cNvSpPr txBox="1"/>
      </xdr:nvSpPr>
      <xdr:spPr>
        <a:xfrm>
          <a:off x="939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公債費以外の比率は、類似団体平均より</a:t>
          </a:r>
          <a:r>
            <a:rPr lang="en-US" altLang="ja-JP" sz="1300" b="0" i="0" baseline="0">
              <a:solidFill>
                <a:schemeClr val="dk1"/>
              </a:solidFill>
              <a:latin typeface="+mn-lt"/>
              <a:ea typeface="+mn-ea"/>
              <a:cs typeface="+mn-cs"/>
            </a:rPr>
            <a:t>3.1</a:t>
          </a:r>
          <a:r>
            <a:rPr lang="ja-JP" altLang="ja-JP" sz="1300" b="0" i="0" baseline="0">
              <a:solidFill>
                <a:schemeClr val="dk1"/>
              </a:solidFill>
              <a:latin typeface="+mn-lt"/>
              <a:ea typeface="+mn-ea"/>
              <a:cs typeface="+mn-cs"/>
            </a:rPr>
            <a:t>ポイント上回っている。物件費や扶助費が類似団体平均を下回っているものの、消防組織や保育園を公営で行っているため、職員数が多いことから、人件費の比率が類似団体平均を上回っている。引き続き職員数の適正化や民間委託の推進、施設の統合等により人件費抑制に努めていく。また、特別会計への繰出金についても、各会計のさらなる健全運営を指導しながら抑制に努めていく。</a:t>
          </a:r>
          <a:endParaRPr kumimoji="1" lang="ja-JP" altLang="ja-JP" sz="1300">
            <a:solidFill>
              <a:schemeClr val="dk1"/>
            </a:solidFill>
            <a:latin typeface="+mn-lt"/>
            <a:ea typeface="+mn-ea"/>
            <a:cs typeface="+mn-cs"/>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41275</xdr:rowOff>
    </xdr:from>
    <xdr:to>
      <xdr:col>24</xdr:col>
      <xdr:colOff>31750</xdr:colOff>
      <xdr:row>80</xdr:row>
      <xdr:rowOff>155575</xdr:rowOff>
    </xdr:to>
    <xdr:cxnSp macro="">
      <xdr:nvCxnSpPr>
        <xdr:cNvPr id="424" name="直線コネクタ 423"/>
        <xdr:cNvCxnSpPr/>
      </xdr:nvCxnSpPr>
      <xdr:spPr>
        <a:xfrm flipV="1">
          <a:off x="16510000" y="1255712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127652</xdr:rowOff>
    </xdr:from>
    <xdr:ext cx="762000" cy="259045"/>
    <xdr:sp macro="" textlink="">
      <xdr:nvSpPr>
        <xdr:cNvPr id="425" name="公債費以外最小値テキスト"/>
        <xdr:cNvSpPr txBox="1"/>
      </xdr:nvSpPr>
      <xdr:spPr>
        <a:xfrm>
          <a:off x="16598900" y="13843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628650</xdr:colOff>
      <xdr:row>80</xdr:row>
      <xdr:rowOff>155575</xdr:rowOff>
    </xdr:from>
    <xdr:to>
      <xdr:col>24</xdr:col>
      <xdr:colOff>120650</xdr:colOff>
      <xdr:row>80</xdr:row>
      <xdr:rowOff>155575</xdr:rowOff>
    </xdr:to>
    <xdr:cxnSp macro="">
      <xdr:nvCxnSpPr>
        <xdr:cNvPr id="426" name="直線コネクタ 425"/>
        <xdr:cNvCxnSpPr/>
      </xdr:nvCxnSpPr>
      <xdr:spPr>
        <a:xfrm>
          <a:off x="16421100" y="1387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127652</xdr:rowOff>
    </xdr:from>
    <xdr:ext cx="762000" cy="259045"/>
    <xdr:sp macro="" textlink="">
      <xdr:nvSpPr>
        <xdr:cNvPr id="427" name="公債費以外最大値テキスト"/>
        <xdr:cNvSpPr txBox="1"/>
      </xdr:nvSpPr>
      <xdr:spPr>
        <a:xfrm>
          <a:off x="16598900" y="1230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57.5</a:t>
          </a:r>
          <a:endParaRPr kumimoji="1" lang="ja-JP" altLang="en-US" sz="1000" b="1">
            <a:latin typeface="ＭＳ Ｐゴシック"/>
          </a:endParaRPr>
        </a:p>
      </xdr:txBody>
    </xdr:sp>
    <xdr:clientData/>
  </xdr:oneCellAnchor>
  <xdr:twoCellAnchor>
    <xdr:from>
      <xdr:col>23</xdr:col>
      <xdr:colOff>628650</xdr:colOff>
      <xdr:row>73</xdr:row>
      <xdr:rowOff>41275</xdr:rowOff>
    </xdr:from>
    <xdr:to>
      <xdr:col>24</xdr:col>
      <xdr:colOff>120650</xdr:colOff>
      <xdr:row>73</xdr:row>
      <xdr:rowOff>41275</xdr:rowOff>
    </xdr:to>
    <xdr:cxnSp macro="">
      <xdr:nvCxnSpPr>
        <xdr:cNvPr id="428" name="直線コネクタ 427"/>
        <xdr:cNvCxnSpPr/>
      </xdr:nvCxnSpPr>
      <xdr:spPr>
        <a:xfrm>
          <a:off x="16421100" y="1255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12700</xdr:rowOff>
    </xdr:from>
    <xdr:to>
      <xdr:col>24</xdr:col>
      <xdr:colOff>31750</xdr:colOff>
      <xdr:row>78</xdr:row>
      <xdr:rowOff>12700</xdr:rowOff>
    </xdr:to>
    <xdr:cxnSp macro="">
      <xdr:nvCxnSpPr>
        <xdr:cNvPr id="429" name="直線コネクタ 428"/>
        <xdr:cNvCxnSpPr/>
      </xdr:nvCxnSpPr>
      <xdr:spPr>
        <a:xfrm>
          <a:off x="15671800" y="13385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144163</xdr:rowOff>
    </xdr:from>
    <xdr:ext cx="762000" cy="259045"/>
    <xdr:sp macro="" textlink="">
      <xdr:nvSpPr>
        <xdr:cNvPr id="430" name="公債費以外平均値テキスト"/>
        <xdr:cNvSpPr txBox="1"/>
      </xdr:nvSpPr>
      <xdr:spPr>
        <a:xfrm>
          <a:off x="16598900" y="1300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127636</xdr:rowOff>
    </xdr:from>
    <xdr:to>
      <xdr:col>24</xdr:col>
      <xdr:colOff>82550</xdr:colOff>
      <xdr:row>77</xdr:row>
      <xdr:rowOff>57786</xdr:rowOff>
    </xdr:to>
    <xdr:sp macro="" textlink="">
      <xdr:nvSpPr>
        <xdr:cNvPr id="431" name="フローチャート : 判断 430"/>
        <xdr:cNvSpPr/>
      </xdr:nvSpPr>
      <xdr:spPr>
        <a:xfrm>
          <a:off x="16459200" y="1315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115570</xdr:rowOff>
    </xdr:from>
    <xdr:to>
      <xdr:col>22</xdr:col>
      <xdr:colOff>565150</xdr:colOff>
      <xdr:row>78</xdr:row>
      <xdr:rowOff>12700</xdr:rowOff>
    </xdr:to>
    <xdr:cxnSp macro="">
      <xdr:nvCxnSpPr>
        <xdr:cNvPr id="432" name="直線コネクタ 431"/>
        <xdr:cNvCxnSpPr/>
      </xdr:nvCxnSpPr>
      <xdr:spPr>
        <a:xfrm>
          <a:off x="14782800" y="13317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3" name="フローチャート : 判断 432"/>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4" name="テキスト ボックス 433"/>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6986</xdr:rowOff>
    </xdr:from>
    <xdr:to>
      <xdr:col>21</xdr:col>
      <xdr:colOff>361950</xdr:colOff>
      <xdr:row>77</xdr:row>
      <xdr:rowOff>115570</xdr:rowOff>
    </xdr:to>
    <xdr:cxnSp macro="">
      <xdr:nvCxnSpPr>
        <xdr:cNvPr id="435" name="直線コネクタ 434"/>
        <xdr:cNvCxnSpPr/>
      </xdr:nvCxnSpPr>
      <xdr:spPr>
        <a:xfrm>
          <a:off x="13893800" y="13208636"/>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110489</xdr:rowOff>
    </xdr:from>
    <xdr:to>
      <xdr:col>21</xdr:col>
      <xdr:colOff>412750</xdr:colOff>
      <xdr:row>77</xdr:row>
      <xdr:rowOff>40639</xdr:rowOff>
    </xdr:to>
    <xdr:sp macro="" textlink="">
      <xdr:nvSpPr>
        <xdr:cNvPr id="436" name="フローチャート : 判断 435"/>
        <xdr:cNvSpPr/>
      </xdr:nvSpPr>
      <xdr:spPr>
        <a:xfrm>
          <a:off x="14732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50817</xdr:rowOff>
    </xdr:from>
    <xdr:ext cx="762000" cy="259045"/>
    <xdr:sp macro="" textlink="">
      <xdr:nvSpPr>
        <xdr:cNvPr id="437" name="テキスト ボックス 436"/>
        <xdr:cNvSpPr txBox="1"/>
      </xdr:nvSpPr>
      <xdr:spPr>
        <a:xfrm>
          <a:off x="14401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52705</xdr:rowOff>
    </xdr:from>
    <xdr:to>
      <xdr:col>20</xdr:col>
      <xdr:colOff>158750</xdr:colOff>
      <xdr:row>77</xdr:row>
      <xdr:rowOff>6986</xdr:rowOff>
    </xdr:to>
    <xdr:cxnSp macro="">
      <xdr:nvCxnSpPr>
        <xdr:cNvPr id="438" name="直線コネクタ 437"/>
        <xdr:cNvCxnSpPr/>
      </xdr:nvCxnSpPr>
      <xdr:spPr>
        <a:xfrm>
          <a:off x="13004800" y="13082905"/>
          <a:ext cx="889000" cy="1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9" name="フローチャート : 判断 438"/>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48277</xdr:rowOff>
    </xdr:from>
    <xdr:ext cx="762000" cy="259045"/>
    <xdr:sp macro="" textlink="">
      <xdr:nvSpPr>
        <xdr:cNvPr id="440" name="テキスト ボックス 439"/>
        <xdr:cNvSpPr txBox="1"/>
      </xdr:nvSpPr>
      <xdr:spPr>
        <a:xfrm>
          <a:off x="13512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70486</xdr:rowOff>
    </xdr:from>
    <xdr:to>
      <xdr:col>19</xdr:col>
      <xdr:colOff>6350</xdr:colOff>
      <xdr:row>77</xdr:row>
      <xdr:rowOff>636</xdr:rowOff>
    </xdr:to>
    <xdr:sp macro="" textlink="">
      <xdr:nvSpPr>
        <xdr:cNvPr id="441" name="フローチャート : 判断 440"/>
        <xdr:cNvSpPr/>
      </xdr:nvSpPr>
      <xdr:spPr>
        <a:xfrm>
          <a:off x="12954000" y="1310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156863</xdr:rowOff>
    </xdr:from>
    <xdr:ext cx="762000" cy="259045"/>
    <xdr:sp macro="" textlink="">
      <xdr:nvSpPr>
        <xdr:cNvPr id="442" name="テキスト ボックス 441"/>
        <xdr:cNvSpPr txBox="1"/>
      </xdr:nvSpPr>
      <xdr:spPr>
        <a:xfrm>
          <a:off x="12623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133350</xdr:rowOff>
    </xdr:from>
    <xdr:to>
      <xdr:col>24</xdr:col>
      <xdr:colOff>82550</xdr:colOff>
      <xdr:row>78</xdr:row>
      <xdr:rowOff>63500</xdr:rowOff>
    </xdr:to>
    <xdr:sp macro="" textlink="">
      <xdr:nvSpPr>
        <xdr:cNvPr id="448" name="円/楕円 447"/>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105427</xdr:rowOff>
    </xdr:from>
    <xdr:ext cx="762000" cy="259045"/>
    <xdr:sp macro="" textlink="">
      <xdr:nvSpPr>
        <xdr:cNvPr id="449"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133350</xdr:rowOff>
    </xdr:from>
    <xdr:to>
      <xdr:col>22</xdr:col>
      <xdr:colOff>615950</xdr:colOff>
      <xdr:row>78</xdr:row>
      <xdr:rowOff>63500</xdr:rowOff>
    </xdr:to>
    <xdr:sp macro="" textlink="">
      <xdr:nvSpPr>
        <xdr:cNvPr id="450" name="円/楕円 449"/>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48277</xdr:rowOff>
    </xdr:from>
    <xdr:ext cx="736600" cy="259045"/>
    <xdr:sp macro="" textlink="">
      <xdr:nvSpPr>
        <xdr:cNvPr id="451" name="テキスト ボックス 450"/>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64770</xdr:rowOff>
    </xdr:from>
    <xdr:to>
      <xdr:col>21</xdr:col>
      <xdr:colOff>412750</xdr:colOff>
      <xdr:row>77</xdr:row>
      <xdr:rowOff>166370</xdr:rowOff>
    </xdr:to>
    <xdr:sp macro="" textlink="">
      <xdr:nvSpPr>
        <xdr:cNvPr id="452" name="円/楕円 451"/>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151147</xdr:rowOff>
    </xdr:from>
    <xdr:ext cx="762000" cy="259045"/>
    <xdr:sp macro="" textlink="">
      <xdr:nvSpPr>
        <xdr:cNvPr id="453" name="テキスト ボックス 452"/>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127636</xdr:rowOff>
    </xdr:from>
    <xdr:to>
      <xdr:col>20</xdr:col>
      <xdr:colOff>209550</xdr:colOff>
      <xdr:row>77</xdr:row>
      <xdr:rowOff>57786</xdr:rowOff>
    </xdr:to>
    <xdr:sp macro="" textlink="">
      <xdr:nvSpPr>
        <xdr:cNvPr id="454" name="円/楕円 453"/>
        <xdr:cNvSpPr/>
      </xdr:nvSpPr>
      <xdr:spPr>
        <a:xfrm>
          <a:off x="13843000" y="1315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67962</xdr:rowOff>
    </xdr:from>
    <xdr:ext cx="762000" cy="259045"/>
    <xdr:sp macro="" textlink="">
      <xdr:nvSpPr>
        <xdr:cNvPr id="455" name="テキスト ボックス 454"/>
        <xdr:cNvSpPr txBox="1"/>
      </xdr:nvSpPr>
      <xdr:spPr>
        <a:xfrm>
          <a:off x="13512800" y="1292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xdr:rowOff>
    </xdr:from>
    <xdr:to>
      <xdr:col>19</xdr:col>
      <xdr:colOff>6350</xdr:colOff>
      <xdr:row>76</xdr:row>
      <xdr:rowOff>103505</xdr:rowOff>
    </xdr:to>
    <xdr:sp macro="" textlink="">
      <xdr:nvSpPr>
        <xdr:cNvPr id="456" name="円/楕円 455"/>
        <xdr:cNvSpPr/>
      </xdr:nvSpPr>
      <xdr:spPr>
        <a:xfrm>
          <a:off x="12954000" y="1303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113682</xdr:rowOff>
    </xdr:from>
    <xdr:ext cx="762000" cy="259045"/>
    <xdr:sp macro="" textlink="">
      <xdr:nvSpPr>
        <xdr:cNvPr id="457" name="テキスト ボックス 456"/>
        <xdr:cNvSpPr txBox="1"/>
      </xdr:nvSpPr>
      <xdr:spPr>
        <a:xfrm>
          <a:off x="12623800" y="12800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山形県村山市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9086</xdr:rowOff>
    </xdr:from>
    <xdr:to>
      <xdr:col>4</xdr:col>
      <xdr:colOff>1117600</xdr:colOff>
      <xdr:row>20</xdr:row>
      <xdr:rowOff>130391</xdr:rowOff>
    </xdr:to>
    <xdr:cxnSp macro="">
      <xdr:nvCxnSpPr>
        <xdr:cNvPr id="47" name="直線コネクタ 46"/>
        <xdr:cNvCxnSpPr/>
      </xdr:nvCxnSpPr>
      <xdr:spPr bwMode="auto">
        <a:xfrm flipV="1">
          <a:off x="5651500" y="2114111"/>
          <a:ext cx="0" cy="14929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102468</xdr:rowOff>
    </xdr:from>
    <xdr:ext cx="762000" cy="259045"/>
    <xdr:sp macro="" textlink="">
      <xdr:nvSpPr>
        <xdr:cNvPr id="48" name="人口1人当たり決算額の推移最小値テキスト130"/>
        <xdr:cNvSpPr txBox="1"/>
      </xdr:nvSpPr>
      <xdr:spPr>
        <a:xfrm>
          <a:off x="5740400" y="357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60,209</a:t>
          </a:r>
          <a:endParaRPr kumimoji="1" lang="ja-JP" altLang="en-US" sz="1000" b="1">
            <a:latin typeface="ＭＳ Ｐゴシック"/>
          </a:endParaRPr>
        </a:p>
      </xdr:txBody>
    </xdr:sp>
    <xdr:clientData/>
  </xdr:oneCellAnchor>
  <xdr:twoCellAnchor>
    <xdr:from>
      <xdr:col>4</xdr:col>
      <xdr:colOff>1028700</xdr:colOff>
      <xdr:row>20</xdr:row>
      <xdr:rowOff>130391</xdr:rowOff>
    </xdr:from>
    <xdr:to>
      <xdr:col>5</xdr:col>
      <xdr:colOff>73025</xdr:colOff>
      <xdr:row>20</xdr:row>
      <xdr:rowOff>130391</xdr:rowOff>
    </xdr:to>
    <xdr:cxnSp macro="">
      <xdr:nvCxnSpPr>
        <xdr:cNvPr id="49" name="直線コネクタ 48"/>
        <xdr:cNvCxnSpPr/>
      </xdr:nvCxnSpPr>
      <xdr:spPr bwMode="auto">
        <a:xfrm>
          <a:off x="5562600" y="36070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95463</xdr:rowOff>
    </xdr:from>
    <xdr:ext cx="762000" cy="259045"/>
    <xdr:sp macro="" textlink="">
      <xdr:nvSpPr>
        <xdr:cNvPr id="50" name="人口1人当たり決算額の推移最大値テキスト130"/>
        <xdr:cNvSpPr txBox="1"/>
      </xdr:nvSpPr>
      <xdr:spPr>
        <a:xfrm>
          <a:off x="5740400" y="185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151,638</a:t>
          </a:r>
          <a:endParaRPr kumimoji="1" lang="ja-JP" altLang="en-US" sz="1000" b="1">
            <a:latin typeface="ＭＳ Ｐゴシック"/>
          </a:endParaRPr>
        </a:p>
      </xdr:txBody>
    </xdr:sp>
    <xdr:clientData/>
  </xdr:oneCellAnchor>
  <xdr:twoCellAnchor>
    <xdr:from>
      <xdr:col>4</xdr:col>
      <xdr:colOff>1028700</xdr:colOff>
      <xdr:row>12</xdr:row>
      <xdr:rowOff>9086</xdr:rowOff>
    </xdr:from>
    <xdr:to>
      <xdr:col>5</xdr:col>
      <xdr:colOff>73025</xdr:colOff>
      <xdr:row>12</xdr:row>
      <xdr:rowOff>9086</xdr:rowOff>
    </xdr:to>
    <xdr:cxnSp macro="">
      <xdr:nvCxnSpPr>
        <xdr:cNvPr id="51" name="直線コネクタ 50"/>
        <xdr:cNvCxnSpPr/>
      </xdr:nvCxnSpPr>
      <xdr:spPr bwMode="auto">
        <a:xfrm>
          <a:off x="5562600" y="21141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101865</xdr:rowOff>
    </xdr:from>
    <xdr:to>
      <xdr:col>4</xdr:col>
      <xdr:colOff>1117600</xdr:colOff>
      <xdr:row>16</xdr:row>
      <xdr:rowOff>169890</xdr:rowOff>
    </xdr:to>
    <xdr:cxnSp macro="">
      <xdr:nvCxnSpPr>
        <xdr:cNvPr id="52" name="直線コネクタ 51"/>
        <xdr:cNvCxnSpPr/>
      </xdr:nvCxnSpPr>
      <xdr:spPr bwMode="auto">
        <a:xfrm flipV="1">
          <a:off x="5003800" y="2892690"/>
          <a:ext cx="647700" cy="68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133147</xdr:rowOff>
    </xdr:from>
    <xdr:ext cx="762000" cy="259045"/>
    <xdr:sp macro="" textlink="">
      <xdr:nvSpPr>
        <xdr:cNvPr id="53" name="人口1人当たり決算額の推移平均値テキスト130"/>
        <xdr:cNvSpPr txBox="1"/>
      </xdr:nvSpPr>
      <xdr:spPr>
        <a:xfrm>
          <a:off x="5740400" y="2923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97,219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161070</xdr:rowOff>
    </xdr:from>
    <xdr:to>
      <xdr:col>5</xdr:col>
      <xdr:colOff>34925</xdr:colOff>
      <xdr:row>17</xdr:row>
      <xdr:rowOff>91220</xdr:rowOff>
    </xdr:to>
    <xdr:sp macro="" textlink="">
      <xdr:nvSpPr>
        <xdr:cNvPr id="54" name="フローチャート : 判断 53"/>
        <xdr:cNvSpPr/>
      </xdr:nvSpPr>
      <xdr:spPr bwMode="auto">
        <a:xfrm>
          <a:off x="5600700" y="2951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169890</xdr:rowOff>
    </xdr:from>
    <xdr:to>
      <xdr:col>4</xdr:col>
      <xdr:colOff>469900</xdr:colOff>
      <xdr:row>17</xdr:row>
      <xdr:rowOff>30166</xdr:rowOff>
    </xdr:to>
    <xdr:cxnSp macro="">
      <xdr:nvCxnSpPr>
        <xdr:cNvPr id="55" name="直線コネクタ 54"/>
        <xdr:cNvCxnSpPr/>
      </xdr:nvCxnSpPr>
      <xdr:spPr bwMode="auto">
        <a:xfrm flipV="1">
          <a:off x="4305300" y="2960715"/>
          <a:ext cx="698500" cy="317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48795</xdr:rowOff>
    </xdr:from>
    <xdr:to>
      <xdr:col>4</xdr:col>
      <xdr:colOff>520700</xdr:colOff>
      <xdr:row>17</xdr:row>
      <xdr:rowOff>150395</xdr:rowOff>
    </xdr:to>
    <xdr:sp macro="" textlink="">
      <xdr:nvSpPr>
        <xdr:cNvPr id="56" name="フローチャート : 判断 55"/>
        <xdr:cNvSpPr/>
      </xdr:nvSpPr>
      <xdr:spPr bwMode="auto">
        <a:xfrm>
          <a:off x="4953000" y="30110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135172</xdr:rowOff>
    </xdr:from>
    <xdr:ext cx="736600" cy="259045"/>
    <xdr:sp macro="" textlink="">
      <xdr:nvSpPr>
        <xdr:cNvPr id="57" name="テキスト ボックス 56"/>
        <xdr:cNvSpPr txBox="1"/>
      </xdr:nvSpPr>
      <xdr:spPr>
        <a:xfrm>
          <a:off x="4622800" y="3097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18295</xdr:rowOff>
    </xdr:from>
    <xdr:to>
      <xdr:col>3</xdr:col>
      <xdr:colOff>904875</xdr:colOff>
      <xdr:row>17</xdr:row>
      <xdr:rowOff>30166</xdr:rowOff>
    </xdr:to>
    <xdr:cxnSp macro="">
      <xdr:nvCxnSpPr>
        <xdr:cNvPr id="58" name="直線コネクタ 57"/>
        <xdr:cNvCxnSpPr/>
      </xdr:nvCxnSpPr>
      <xdr:spPr bwMode="auto">
        <a:xfrm>
          <a:off x="3606800" y="2980570"/>
          <a:ext cx="698500" cy="118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92915</xdr:rowOff>
    </xdr:from>
    <xdr:to>
      <xdr:col>3</xdr:col>
      <xdr:colOff>955675</xdr:colOff>
      <xdr:row>18</xdr:row>
      <xdr:rowOff>23065</xdr:rowOff>
    </xdr:to>
    <xdr:sp macro="" textlink="">
      <xdr:nvSpPr>
        <xdr:cNvPr id="59" name="フローチャート : 判断 58"/>
        <xdr:cNvSpPr/>
      </xdr:nvSpPr>
      <xdr:spPr bwMode="auto">
        <a:xfrm>
          <a:off x="4254500" y="3055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7842</xdr:rowOff>
    </xdr:from>
    <xdr:ext cx="762000" cy="259045"/>
    <xdr:sp macro="" textlink="">
      <xdr:nvSpPr>
        <xdr:cNvPr id="60" name="テキスト ボックス 59"/>
        <xdr:cNvSpPr txBox="1"/>
      </xdr:nvSpPr>
      <xdr:spPr>
        <a:xfrm>
          <a:off x="3924300" y="31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144107</xdr:rowOff>
    </xdr:from>
    <xdr:to>
      <xdr:col>3</xdr:col>
      <xdr:colOff>206375</xdr:colOff>
      <xdr:row>17</xdr:row>
      <xdr:rowOff>18295</xdr:rowOff>
    </xdr:to>
    <xdr:cxnSp macro="">
      <xdr:nvCxnSpPr>
        <xdr:cNvPr id="61" name="直線コネクタ 60"/>
        <xdr:cNvCxnSpPr/>
      </xdr:nvCxnSpPr>
      <xdr:spPr bwMode="auto">
        <a:xfrm>
          <a:off x="2908300" y="2934932"/>
          <a:ext cx="698500" cy="45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55196</xdr:rowOff>
    </xdr:from>
    <xdr:to>
      <xdr:col>3</xdr:col>
      <xdr:colOff>257175</xdr:colOff>
      <xdr:row>17</xdr:row>
      <xdr:rowOff>156796</xdr:rowOff>
    </xdr:to>
    <xdr:sp macro="" textlink="">
      <xdr:nvSpPr>
        <xdr:cNvPr id="62" name="フローチャート : 判断 61"/>
        <xdr:cNvSpPr/>
      </xdr:nvSpPr>
      <xdr:spPr bwMode="auto">
        <a:xfrm>
          <a:off x="3556000" y="30174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141573</xdr:rowOff>
    </xdr:from>
    <xdr:ext cx="762000" cy="259045"/>
    <xdr:sp macro="" textlink="">
      <xdr:nvSpPr>
        <xdr:cNvPr id="63" name="テキスト ボックス 62"/>
        <xdr:cNvSpPr txBox="1"/>
      </xdr:nvSpPr>
      <xdr:spPr>
        <a:xfrm>
          <a:off x="3225800" y="310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21314</xdr:rowOff>
    </xdr:from>
    <xdr:to>
      <xdr:col>2</xdr:col>
      <xdr:colOff>692150</xdr:colOff>
      <xdr:row>17</xdr:row>
      <xdr:rowOff>122914</xdr:rowOff>
    </xdr:to>
    <xdr:sp macro="" textlink="">
      <xdr:nvSpPr>
        <xdr:cNvPr id="64" name="フローチャート : 判断 63"/>
        <xdr:cNvSpPr/>
      </xdr:nvSpPr>
      <xdr:spPr bwMode="auto">
        <a:xfrm>
          <a:off x="2857500" y="29835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107691</xdr:rowOff>
    </xdr:from>
    <xdr:ext cx="762000" cy="259045"/>
    <xdr:sp macro="" textlink="">
      <xdr:nvSpPr>
        <xdr:cNvPr id="65" name="テキスト ボックス 64"/>
        <xdr:cNvSpPr txBox="1"/>
      </xdr:nvSpPr>
      <xdr:spPr>
        <a:xfrm>
          <a:off x="2527300" y="306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51065</xdr:rowOff>
    </xdr:from>
    <xdr:to>
      <xdr:col>5</xdr:col>
      <xdr:colOff>34925</xdr:colOff>
      <xdr:row>16</xdr:row>
      <xdr:rowOff>152665</xdr:rowOff>
    </xdr:to>
    <xdr:sp macro="" textlink="">
      <xdr:nvSpPr>
        <xdr:cNvPr id="71" name="円/楕円 70"/>
        <xdr:cNvSpPr/>
      </xdr:nvSpPr>
      <xdr:spPr bwMode="auto">
        <a:xfrm>
          <a:off x="5600700" y="28418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67592</xdr:rowOff>
    </xdr:from>
    <xdr:ext cx="762000" cy="259045"/>
    <xdr:sp macro="" textlink="">
      <xdr:nvSpPr>
        <xdr:cNvPr id="72" name="人口1人当たり決算額の推移該当値テキスト130"/>
        <xdr:cNvSpPr txBox="1"/>
      </xdr:nvSpPr>
      <xdr:spPr>
        <a:xfrm>
          <a:off x="5740400" y="26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103,956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119090</xdr:rowOff>
    </xdr:from>
    <xdr:to>
      <xdr:col>4</xdr:col>
      <xdr:colOff>520700</xdr:colOff>
      <xdr:row>17</xdr:row>
      <xdr:rowOff>49240</xdr:rowOff>
    </xdr:to>
    <xdr:sp macro="" textlink="">
      <xdr:nvSpPr>
        <xdr:cNvPr id="73" name="円/楕円 72"/>
        <xdr:cNvSpPr/>
      </xdr:nvSpPr>
      <xdr:spPr bwMode="auto">
        <a:xfrm>
          <a:off x="4953000" y="2909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59417</xdr:rowOff>
    </xdr:from>
    <xdr:ext cx="736600" cy="259045"/>
    <xdr:sp macro="" textlink="">
      <xdr:nvSpPr>
        <xdr:cNvPr id="74" name="テキスト ボックス 73"/>
        <xdr:cNvSpPr txBox="1"/>
      </xdr:nvSpPr>
      <xdr:spPr>
        <a:xfrm>
          <a:off x="4622800" y="2678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99,790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150816</xdr:rowOff>
    </xdr:from>
    <xdr:to>
      <xdr:col>3</xdr:col>
      <xdr:colOff>955675</xdr:colOff>
      <xdr:row>17</xdr:row>
      <xdr:rowOff>80966</xdr:rowOff>
    </xdr:to>
    <xdr:sp macro="" textlink="">
      <xdr:nvSpPr>
        <xdr:cNvPr id="75" name="円/楕円 74"/>
        <xdr:cNvSpPr/>
      </xdr:nvSpPr>
      <xdr:spPr bwMode="auto">
        <a:xfrm>
          <a:off x="4254500" y="29416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91143</xdr:rowOff>
    </xdr:from>
    <xdr:ext cx="762000" cy="259045"/>
    <xdr:sp macro="" textlink="">
      <xdr:nvSpPr>
        <xdr:cNvPr id="76" name="テキスト ボックス 75"/>
        <xdr:cNvSpPr txBox="1"/>
      </xdr:nvSpPr>
      <xdr:spPr>
        <a:xfrm>
          <a:off x="3924300" y="271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97,847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138945</xdr:rowOff>
    </xdr:from>
    <xdr:to>
      <xdr:col>3</xdr:col>
      <xdr:colOff>257175</xdr:colOff>
      <xdr:row>17</xdr:row>
      <xdr:rowOff>69095</xdr:rowOff>
    </xdr:to>
    <xdr:sp macro="" textlink="">
      <xdr:nvSpPr>
        <xdr:cNvPr id="77" name="円/楕円 76"/>
        <xdr:cNvSpPr/>
      </xdr:nvSpPr>
      <xdr:spPr bwMode="auto">
        <a:xfrm>
          <a:off x="3556000" y="2929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79272</xdr:rowOff>
    </xdr:from>
    <xdr:ext cx="762000" cy="259045"/>
    <xdr:sp macro="" textlink="">
      <xdr:nvSpPr>
        <xdr:cNvPr id="78" name="テキスト ボックス 77"/>
        <xdr:cNvSpPr txBox="1"/>
      </xdr:nvSpPr>
      <xdr:spPr>
        <a:xfrm>
          <a:off x="3225800" y="2698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98,574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93307</xdr:rowOff>
    </xdr:from>
    <xdr:to>
      <xdr:col>2</xdr:col>
      <xdr:colOff>692150</xdr:colOff>
      <xdr:row>17</xdr:row>
      <xdr:rowOff>23457</xdr:rowOff>
    </xdr:to>
    <xdr:sp macro="" textlink="">
      <xdr:nvSpPr>
        <xdr:cNvPr id="79" name="円/楕円 78"/>
        <xdr:cNvSpPr/>
      </xdr:nvSpPr>
      <xdr:spPr bwMode="auto">
        <a:xfrm>
          <a:off x="2857500" y="2884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33634</xdr:rowOff>
    </xdr:from>
    <xdr:ext cx="762000" cy="259045"/>
    <xdr:sp macro="" textlink="">
      <xdr:nvSpPr>
        <xdr:cNvPr id="80" name="テキスト ボックス 79"/>
        <xdr:cNvSpPr txBox="1"/>
      </xdr:nvSpPr>
      <xdr:spPr>
        <a:xfrm>
          <a:off x="2527300" y="2653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101,369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7" name="テキスト ボックス 96"/>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8" name="直線コネクタ 97"/>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9" name="テキスト ボックス 98"/>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100" name="直線コネクタ 99"/>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1" name="テキスト ボックス 100"/>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2" name="直線コネクタ 101"/>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3" name="テキスト ボックス 102"/>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4" name="直線コネクタ 103"/>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5" name="テキスト ボックス 104"/>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6" name="直線コネクタ 105"/>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7" name="テキスト ボックス 106"/>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8" name="直線コネクタ 107"/>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9" name="テキスト ボックス 108"/>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10"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208545</xdr:rowOff>
    </xdr:from>
    <xdr:to>
      <xdr:col>4</xdr:col>
      <xdr:colOff>1117600</xdr:colOff>
      <xdr:row>39</xdr:row>
      <xdr:rowOff>37846</xdr:rowOff>
    </xdr:to>
    <xdr:cxnSp macro="">
      <xdr:nvCxnSpPr>
        <xdr:cNvPr id="111" name="直線コネクタ 110"/>
        <xdr:cNvCxnSpPr/>
      </xdr:nvCxnSpPr>
      <xdr:spPr bwMode="auto">
        <a:xfrm flipV="1">
          <a:off x="5651500" y="6133095"/>
          <a:ext cx="0" cy="15438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39</xdr:row>
      <xdr:rowOff>9923</xdr:rowOff>
    </xdr:from>
    <xdr:ext cx="762000" cy="259045"/>
    <xdr:sp macro="" textlink="">
      <xdr:nvSpPr>
        <xdr:cNvPr id="112" name="人口1人当たり決算額の推移最小値テキスト445"/>
        <xdr:cNvSpPr txBox="1"/>
      </xdr:nvSpPr>
      <xdr:spPr>
        <a:xfrm>
          <a:off x="5740400" y="764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-2,020</a:t>
          </a:r>
          <a:endParaRPr kumimoji="1" lang="ja-JP" altLang="en-US" sz="1000" b="1">
            <a:latin typeface="ＭＳ Ｐゴシック"/>
          </a:endParaRPr>
        </a:p>
      </xdr:txBody>
    </xdr:sp>
    <xdr:clientData/>
  </xdr:oneCellAnchor>
  <xdr:twoCellAnchor>
    <xdr:from>
      <xdr:col>4</xdr:col>
      <xdr:colOff>1028700</xdr:colOff>
      <xdr:row>39</xdr:row>
      <xdr:rowOff>37846</xdr:rowOff>
    </xdr:from>
    <xdr:to>
      <xdr:col>5</xdr:col>
      <xdr:colOff>73025</xdr:colOff>
      <xdr:row>39</xdr:row>
      <xdr:rowOff>37846</xdr:rowOff>
    </xdr:to>
    <xdr:cxnSp macro="">
      <xdr:nvCxnSpPr>
        <xdr:cNvPr id="113" name="直線コネクタ 112"/>
        <xdr:cNvCxnSpPr/>
      </xdr:nvCxnSpPr>
      <xdr:spPr bwMode="auto">
        <a:xfrm>
          <a:off x="5562600" y="76768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123472</xdr:rowOff>
    </xdr:from>
    <xdr:ext cx="762000" cy="259045"/>
    <xdr:sp macro="" textlink="">
      <xdr:nvSpPr>
        <xdr:cNvPr id="114" name="人口1人当たり決算額の推移最大値テキスト445"/>
        <xdr:cNvSpPr txBox="1"/>
      </xdr:nvSpPr>
      <xdr:spPr>
        <a:xfrm>
          <a:off x="5740400" y="587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45,253</a:t>
          </a:r>
          <a:endParaRPr kumimoji="1" lang="ja-JP" altLang="en-US" sz="1000" b="1">
            <a:latin typeface="ＭＳ Ｐゴシック"/>
          </a:endParaRPr>
        </a:p>
      </xdr:txBody>
    </xdr:sp>
    <xdr:clientData/>
  </xdr:oneCellAnchor>
  <xdr:twoCellAnchor>
    <xdr:from>
      <xdr:col>4</xdr:col>
      <xdr:colOff>1028700</xdr:colOff>
      <xdr:row>33</xdr:row>
      <xdr:rowOff>208545</xdr:rowOff>
    </xdr:from>
    <xdr:to>
      <xdr:col>5</xdr:col>
      <xdr:colOff>73025</xdr:colOff>
      <xdr:row>33</xdr:row>
      <xdr:rowOff>208545</xdr:rowOff>
    </xdr:to>
    <xdr:cxnSp macro="">
      <xdr:nvCxnSpPr>
        <xdr:cNvPr id="115" name="直線コネクタ 114"/>
        <xdr:cNvCxnSpPr/>
      </xdr:nvCxnSpPr>
      <xdr:spPr bwMode="auto">
        <a:xfrm>
          <a:off x="5562600" y="61330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273892</xdr:rowOff>
    </xdr:from>
    <xdr:to>
      <xdr:col>4</xdr:col>
      <xdr:colOff>1117600</xdr:colOff>
      <xdr:row>34</xdr:row>
      <xdr:rowOff>324739</xdr:rowOff>
    </xdr:to>
    <xdr:cxnSp macro="">
      <xdr:nvCxnSpPr>
        <xdr:cNvPr id="116" name="直線コネクタ 115"/>
        <xdr:cNvCxnSpPr/>
      </xdr:nvCxnSpPr>
      <xdr:spPr bwMode="auto">
        <a:xfrm>
          <a:off x="5003800" y="6541342"/>
          <a:ext cx="647700" cy="508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143277</xdr:rowOff>
    </xdr:from>
    <xdr:ext cx="762000" cy="259045"/>
    <xdr:sp macro="" textlink="">
      <xdr:nvSpPr>
        <xdr:cNvPr id="117" name="人口1人当たり決算額の推移平均値テキスト445"/>
        <xdr:cNvSpPr txBox="1"/>
      </xdr:nvSpPr>
      <xdr:spPr>
        <a:xfrm>
          <a:off x="5740400" y="6753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23,841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171200</xdr:rowOff>
    </xdr:from>
    <xdr:to>
      <xdr:col>5</xdr:col>
      <xdr:colOff>34925</xdr:colOff>
      <xdr:row>35</xdr:row>
      <xdr:rowOff>272800</xdr:rowOff>
    </xdr:to>
    <xdr:sp macro="" textlink="">
      <xdr:nvSpPr>
        <xdr:cNvPr id="118" name="フローチャート : 判断 117"/>
        <xdr:cNvSpPr/>
      </xdr:nvSpPr>
      <xdr:spPr bwMode="auto">
        <a:xfrm>
          <a:off x="5600700" y="6781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205214</xdr:rowOff>
    </xdr:from>
    <xdr:to>
      <xdr:col>4</xdr:col>
      <xdr:colOff>469900</xdr:colOff>
      <xdr:row>34</xdr:row>
      <xdr:rowOff>273892</xdr:rowOff>
    </xdr:to>
    <xdr:cxnSp macro="">
      <xdr:nvCxnSpPr>
        <xdr:cNvPr id="119" name="直線コネクタ 118"/>
        <xdr:cNvCxnSpPr/>
      </xdr:nvCxnSpPr>
      <xdr:spPr bwMode="auto">
        <a:xfrm>
          <a:off x="4305300" y="6472664"/>
          <a:ext cx="698500" cy="686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20" name="フローチャート : 判断 119"/>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21" name="テキスト ボックス 120"/>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132127</xdr:rowOff>
    </xdr:from>
    <xdr:to>
      <xdr:col>3</xdr:col>
      <xdr:colOff>904875</xdr:colOff>
      <xdr:row>34</xdr:row>
      <xdr:rowOff>205214</xdr:rowOff>
    </xdr:to>
    <xdr:cxnSp macro="">
      <xdr:nvCxnSpPr>
        <xdr:cNvPr id="122" name="直線コネクタ 121"/>
        <xdr:cNvCxnSpPr/>
      </xdr:nvCxnSpPr>
      <xdr:spPr bwMode="auto">
        <a:xfrm>
          <a:off x="3606800" y="6399577"/>
          <a:ext cx="698500" cy="730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3" name="フローチャート : 判断 122"/>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4" name="テキスト ボックス 123"/>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25012</xdr:rowOff>
    </xdr:from>
    <xdr:to>
      <xdr:col>3</xdr:col>
      <xdr:colOff>206375</xdr:colOff>
      <xdr:row>34</xdr:row>
      <xdr:rowOff>132127</xdr:rowOff>
    </xdr:to>
    <xdr:cxnSp macro="">
      <xdr:nvCxnSpPr>
        <xdr:cNvPr id="125" name="直線コネクタ 124"/>
        <xdr:cNvCxnSpPr/>
      </xdr:nvCxnSpPr>
      <xdr:spPr bwMode="auto">
        <a:xfrm>
          <a:off x="2908300" y="6292462"/>
          <a:ext cx="698500" cy="10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6" name="フローチャート : 判断 125"/>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68622</xdr:rowOff>
    </xdr:from>
    <xdr:ext cx="762000" cy="259045"/>
    <xdr:sp macro="" textlink="">
      <xdr:nvSpPr>
        <xdr:cNvPr id="127" name="テキスト ボックス 126"/>
        <xdr:cNvSpPr txBox="1"/>
      </xdr:nvSpPr>
      <xdr:spPr>
        <a:xfrm>
          <a:off x="32258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8" name="フローチャート : 判断 127"/>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313812</xdr:rowOff>
    </xdr:from>
    <xdr:ext cx="762000" cy="259045"/>
    <xdr:sp macro="" textlink="">
      <xdr:nvSpPr>
        <xdr:cNvPr id="129" name="テキスト ボックス 128"/>
        <xdr:cNvSpPr txBox="1"/>
      </xdr:nvSpPr>
      <xdr:spPr>
        <a:xfrm>
          <a:off x="2527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30" name="テキスト ボックス 129"/>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1" name="テキスト ボックス 130"/>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2" name="テキスト ボックス 131"/>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3" name="テキスト ボックス 132"/>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4" name="テキスト ボックス 133"/>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273939</xdr:rowOff>
    </xdr:from>
    <xdr:to>
      <xdr:col>5</xdr:col>
      <xdr:colOff>34925</xdr:colOff>
      <xdr:row>35</xdr:row>
      <xdr:rowOff>32639</xdr:rowOff>
    </xdr:to>
    <xdr:sp macro="" textlink="">
      <xdr:nvSpPr>
        <xdr:cNvPr id="135" name="円/楕円 134"/>
        <xdr:cNvSpPr/>
      </xdr:nvSpPr>
      <xdr:spPr bwMode="auto">
        <a:xfrm>
          <a:off x="5600700" y="654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119016</xdr:rowOff>
    </xdr:from>
    <xdr:ext cx="762000" cy="259045"/>
    <xdr:sp macro="" textlink="">
      <xdr:nvSpPr>
        <xdr:cNvPr id="136" name="人口1人当たり決算額の推移該当値テキスト445"/>
        <xdr:cNvSpPr txBox="1"/>
      </xdr:nvSpPr>
      <xdr:spPr>
        <a:xfrm>
          <a:off x="5740400" y="6386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31,195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223092</xdr:rowOff>
    </xdr:from>
    <xdr:to>
      <xdr:col>4</xdr:col>
      <xdr:colOff>520700</xdr:colOff>
      <xdr:row>34</xdr:row>
      <xdr:rowOff>324692</xdr:rowOff>
    </xdr:to>
    <xdr:sp macro="" textlink="">
      <xdr:nvSpPr>
        <xdr:cNvPr id="137" name="円/楕円 136"/>
        <xdr:cNvSpPr/>
      </xdr:nvSpPr>
      <xdr:spPr bwMode="auto">
        <a:xfrm>
          <a:off x="4953000" y="6490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334869</xdr:rowOff>
    </xdr:from>
    <xdr:ext cx="736600" cy="259045"/>
    <xdr:sp macro="" textlink="">
      <xdr:nvSpPr>
        <xdr:cNvPr id="138" name="テキスト ボックス 137"/>
        <xdr:cNvSpPr txBox="1"/>
      </xdr:nvSpPr>
      <xdr:spPr>
        <a:xfrm>
          <a:off x="4622800" y="6259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32,752</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154414</xdr:rowOff>
    </xdr:from>
    <xdr:to>
      <xdr:col>3</xdr:col>
      <xdr:colOff>955675</xdr:colOff>
      <xdr:row>34</xdr:row>
      <xdr:rowOff>256014</xdr:rowOff>
    </xdr:to>
    <xdr:sp macro="" textlink="">
      <xdr:nvSpPr>
        <xdr:cNvPr id="139" name="円/楕円 138"/>
        <xdr:cNvSpPr/>
      </xdr:nvSpPr>
      <xdr:spPr bwMode="auto">
        <a:xfrm>
          <a:off x="4254500" y="64218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266191</xdr:rowOff>
    </xdr:from>
    <xdr:ext cx="762000" cy="259045"/>
    <xdr:sp macro="" textlink="">
      <xdr:nvSpPr>
        <xdr:cNvPr id="140" name="テキスト ボックス 139"/>
        <xdr:cNvSpPr txBox="1"/>
      </xdr:nvSpPr>
      <xdr:spPr>
        <a:xfrm>
          <a:off x="3924300" y="619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34,855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81327</xdr:rowOff>
    </xdr:from>
    <xdr:to>
      <xdr:col>3</xdr:col>
      <xdr:colOff>257175</xdr:colOff>
      <xdr:row>34</xdr:row>
      <xdr:rowOff>182927</xdr:rowOff>
    </xdr:to>
    <xdr:sp macro="" textlink="">
      <xdr:nvSpPr>
        <xdr:cNvPr id="141" name="円/楕円 140"/>
        <xdr:cNvSpPr/>
      </xdr:nvSpPr>
      <xdr:spPr bwMode="auto">
        <a:xfrm>
          <a:off x="3556000" y="63487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193104</xdr:rowOff>
    </xdr:from>
    <xdr:ext cx="762000" cy="259045"/>
    <xdr:sp macro="" textlink="">
      <xdr:nvSpPr>
        <xdr:cNvPr id="142" name="テキスト ボックス 141"/>
        <xdr:cNvSpPr txBox="1"/>
      </xdr:nvSpPr>
      <xdr:spPr>
        <a:xfrm>
          <a:off x="3225800" y="611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37,093</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317112</xdr:rowOff>
    </xdr:from>
    <xdr:to>
      <xdr:col>2</xdr:col>
      <xdr:colOff>692150</xdr:colOff>
      <xdr:row>34</xdr:row>
      <xdr:rowOff>75812</xdr:rowOff>
    </xdr:to>
    <xdr:sp macro="" textlink="">
      <xdr:nvSpPr>
        <xdr:cNvPr id="143" name="円/楕円 142"/>
        <xdr:cNvSpPr/>
      </xdr:nvSpPr>
      <xdr:spPr bwMode="auto">
        <a:xfrm>
          <a:off x="2857500" y="62416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85989</xdr:rowOff>
    </xdr:from>
    <xdr:ext cx="762000" cy="259045"/>
    <xdr:sp macro="" textlink="">
      <xdr:nvSpPr>
        <xdr:cNvPr id="144" name="テキスト ボックス 143"/>
        <xdr:cNvSpPr txBox="1"/>
      </xdr:nvSpPr>
      <xdr:spPr>
        <a:xfrm>
          <a:off x="2527300" y="601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40,373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25,474
25,299
196.98
12,845,806
11,918,778
890,012
7,448,578
14,142,939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70,251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80835</xdr:rowOff>
    </xdr:from>
    <xdr:to>
      <xdr:col>6</xdr:col>
      <xdr:colOff>510540</xdr:colOff>
      <xdr:row>39</xdr:row>
      <xdr:rowOff>102730</xdr:rowOff>
    </xdr:to>
    <xdr:cxnSp macro="">
      <xdr:nvCxnSpPr>
        <xdr:cNvPr id="56" name="直線コネクタ 55"/>
        <xdr:cNvCxnSpPr/>
      </xdr:nvCxnSpPr>
      <xdr:spPr>
        <a:xfrm flipV="1">
          <a:off x="4633595" y="5395785"/>
          <a:ext cx="1270" cy="13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106557</xdr:rowOff>
    </xdr:from>
    <xdr:ext cx="534377" cy="259045"/>
    <xdr:sp macro="" textlink="">
      <xdr:nvSpPr>
        <xdr:cNvPr id="57" name="人件費最小値テキスト"/>
        <xdr:cNvSpPr txBox="1"/>
      </xdr:nvSpPr>
      <xdr:spPr>
        <a:xfrm>
          <a:off x="4686300" y="679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55,411</a:t>
          </a:r>
          <a:endParaRPr kumimoji="1" lang="ja-JP" altLang="en-US" sz="1000" b="1">
            <a:latin typeface="ＭＳ Ｐゴシック"/>
          </a:endParaRPr>
        </a:p>
      </xdr:txBody>
    </xdr:sp>
    <xdr:clientData/>
  </xdr:oneCellAnchor>
  <xdr:twoCellAnchor>
    <xdr:from>
      <xdr:col>6</xdr:col>
      <xdr:colOff>422275</xdr:colOff>
      <xdr:row>39</xdr:row>
      <xdr:rowOff>102730</xdr:rowOff>
    </xdr:from>
    <xdr:to>
      <xdr:col>6</xdr:col>
      <xdr:colOff>600075</xdr:colOff>
      <xdr:row>39</xdr:row>
      <xdr:rowOff>102730</xdr:rowOff>
    </xdr:to>
    <xdr:cxnSp macro="">
      <xdr:nvCxnSpPr>
        <xdr:cNvPr id="58" name="直線コネクタ 57"/>
        <xdr:cNvCxnSpPr/>
      </xdr:nvCxnSpPr>
      <xdr:spPr>
        <a:xfrm>
          <a:off x="4546600" y="67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27512</xdr:rowOff>
    </xdr:from>
    <xdr:ext cx="599010" cy="259045"/>
    <xdr:sp macro="" textlink="">
      <xdr:nvSpPr>
        <xdr:cNvPr id="59" name="人件費最大値テキスト"/>
        <xdr:cNvSpPr txBox="1"/>
      </xdr:nvSpPr>
      <xdr:spPr>
        <a:xfrm>
          <a:off x="4686300" y="5171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165,135</a:t>
          </a:r>
          <a:endParaRPr kumimoji="1" lang="ja-JP" altLang="en-US" sz="1000" b="1">
            <a:latin typeface="ＭＳ Ｐゴシック"/>
          </a:endParaRPr>
        </a:p>
      </xdr:txBody>
    </xdr:sp>
    <xdr:clientData/>
  </xdr:oneCellAnchor>
  <xdr:twoCellAnchor>
    <xdr:from>
      <xdr:col>6</xdr:col>
      <xdr:colOff>422275</xdr:colOff>
      <xdr:row>31</xdr:row>
      <xdr:rowOff>80835</xdr:rowOff>
    </xdr:from>
    <xdr:to>
      <xdr:col>6</xdr:col>
      <xdr:colOff>600075</xdr:colOff>
      <xdr:row>31</xdr:row>
      <xdr:rowOff>80835</xdr:rowOff>
    </xdr:to>
    <xdr:cxnSp macro="">
      <xdr:nvCxnSpPr>
        <xdr:cNvPr id="60" name="直線コネクタ 59"/>
        <xdr:cNvCxnSpPr/>
      </xdr:nvCxnSpPr>
      <xdr:spPr>
        <a:xfrm>
          <a:off x="4546600" y="5395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132321</xdr:rowOff>
    </xdr:from>
    <xdr:to>
      <xdr:col>6</xdr:col>
      <xdr:colOff>511175</xdr:colOff>
      <xdr:row>37</xdr:row>
      <xdr:rowOff>11519</xdr:rowOff>
    </xdr:to>
    <xdr:cxnSp macro="">
      <xdr:nvCxnSpPr>
        <xdr:cNvPr id="61" name="直線コネクタ 60"/>
        <xdr:cNvCxnSpPr/>
      </xdr:nvCxnSpPr>
      <xdr:spPr>
        <a:xfrm flipV="1">
          <a:off x="3797300" y="6304521"/>
          <a:ext cx="838200" cy="5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13657</xdr:rowOff>
    </xdr:from>
    <xdr:ext cx="534377" cy="259045"/>
    <xdr:sp macro="" textlink="">
      <xdr:nvSpPr>
        <xdr:cNvPr id="62" name="人件費平均値テキスト"/>
        <xdr:cNvSpPr txBox="1"/>
      </xdr:nvSpPr>
      <xdr:spPr>
        <a:xfrm>
          <a:off x="4686300" y="63573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83,726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35230</xdr:rowOff>
    </xdr:from>
    <xdr:to>
      <xdr:col>6</xdr:col>
      <xdr:colOff>561975</xdr:colOff>
      <xdr:row>37</xdr:row>
      <xdr:rowOff>136830</xdr:rowOff>
    </xdr:to>
    <xdr:sp macro="" textlink="">
      <xdr:nvSpPr>
        <xdr:cNvPr id="63" name="フローチャート : 判断 62"/>
        <xdr:cNvSpPr/>
      </xdr:nvSpPr>
      <xdr:spPr>
        <a:xfrm>
          <a:off x="4584700" y="63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11519</xdr:rowOff>
    </xdr:from>
    <xdr:to>
      <xdr:col>5</xdr:col>
      <xdr:colOff>358775</xdr:colOff>
      <xdr:row>37</xdr:row>
      <xdr:rowOff>18847</xdr:rowOff>
    </xdr:to>
    <xdr:cxnSp macro="">
      <xdr:nvCxnSpPr>
        <xdr:cNvPr id="64" name="直線コネクタ 63"/>
        <xdr:cNvCxnSpPr/>
      </xdr:nvCxnSpPr>
      <xdr:spPr>
        <a:xfrm flipV="1">
          <a:off x="2908300" y="6355169"/>
          <a:ext cx="889000" cy="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72072</xdr:rowOff>
    </xdr:from>
    <xdr:to>
      <xdr:col>5</xdr:col>
      <xdr:colOff>409575</xdr:colOff>
      <xdr:row>38</xdr:row>
      <xdr:rowOff>2222</xdr:rowOff>
    </xdr:to>
    <xdr:sp macro="" textlink="">
      <xdr:nvSpPr>
        <xdr:cNvPr id="65" name="フローチャート : 判断 64"/>
        <xdr:cNvSpPr/>
      </xdr:nvSpPr>
      <xdr:spPr>
        <a:xfrm>
          <a:off x="3746500" y="641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164799</xdr:rowOff>
    </xdr:from>
    <xdr:ext cx="534377" cy="259045"/>
    <xdr:sp macro="" textlink="">
      <xdr:nvSpPr>
        <xdr:cNvPr id="66" name="テキスト ボックス 65"/>
        <xdr:cNvSpPr txBox="1"/>
      </xdr:nvSpPr>
      <xdr:spPr>
        <a:xfrm>
          <a:off x="3530111" y="650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171209</xdr:rowOff>
    </xdr:from>
    <xdr:to>
      <xdr:col>4</xdr:col>
      <xdr:colOff>155575</xdr:colOff>
      <xdr:row>37</xdr:row>
      <xdr:rowOff>18847</xdr:rowOff>
    </xdr:to>
    <xdr:cxnSp macro="">
      <xdr:nvCxnSpPr>
        <xdr:cNvPr id="67" name="直線コネクタ 66"/>
        <xdr:cNvCxnSpPr/>
      </xdr:nvCxnSpPr>
      <xdr:spPr>
        <a:xfrm>
          <a:off x="2019300" y="6343409"/>
          <a:ext cx="889000" cy="1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85738</xdr:rowOff>
    </xdr:from>
    <xdr:to>
      <xdr:col>4</xdr:col>
      <xdr:colOff>206375</xdr:colOff>
      <xdr:row>38</xdr:row>
      <xdr:rowOff>15887</xdr:rowOff>
    </xdr:to>
    <xdr:sp macro="" textlink="">
      <xdr:nvSpPr>
        <xdr:cNvPr id="68" name="フローチャート : 判断 67"/>
        <xdr:cNvSpPr/>
      </xdr:nvSpPr>
      <xdr:spPr>
        <a:xfrm>
          <a:off x="2857500" y="64293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7014</xdr:rowOff>
    </xdr:from>
    <xdr:ext cx="534377" cy="259045"/>
    <xdr:sp macro="" textlink="">
      <xdr:nvSpPr>
        <xdr:cNvPr id="69" name="テキスト ボックス 68"/>
        <xdr:cNvSpPr txBox="1"/>
      </xdr:nvSpPr>
      <xdr:spPr>
        <a:xfrm>
          <a:off x="2641111" y="652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118453</xdr:rowOff>
    </xdr:from>
    <xdr:to>
      <xdr:col>2</xdr:col>
      <xdr:colOff>638175</xdr:colOff>
      <xdr:row>36</xdr:row>
      <xdr:rowOff>171209</xdr:rowOff>
    </xdr:to>
    <xdr:cxnSp macro="">
      <xdr:nvCxnSpPr>
        <xdr:cNvPr id="70" name="直線コネクタ 69"/>
        <xdr:cNvCxnSpPr/>
      </xdr:nvCxnSpPr>
      <xdr:spPr>
        <a:xfrm>
          <a:off x="1130300" y="6290653"/>
          <a:ext cx="889000" cy="5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54788</xdr:rowOff>
    </xdr:from>
    <xdr:to>
      <xdr:col>3</xdr:col>
      <xdr:colOff>3175</xdr:colOff>
      <xdr:row>37</xdr:row>
      <xdr:rowOff>156388</xdr:rowOff>
    </xdr:to>
    <xdr:sp macro="" textlink="">
      <xdr:nvSpPr>
        <xdr:cNvPr id="71" name="フローチャート : 判断 70"/>
        <xdr:cNvSpPr/>
      </xdr:nvSpPr>
      <xdr:spPr>
        <a:xfrm>
          <a:off x="1968500" y="639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147515</xdr:rowOff>
    </xdr:from>
    <xdr:ext cx="534377" cy="259045"/>
    <xdr:sp macro="" textlink="">
      <xdr:nvSpPr>
        <xdr:cNvPr id="72" name="テキスト ボックス 71"/>
        <xdr:cNvSpPr txBox="1"/>
      </xdr:nvSpPr>
      <xdr:spPr>
        <a:xfrm>
          <a:off x="1752111" y="649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24752</xdr:rowOff>
    </xdr:from>
    <xdr:to>
      <xdr:col>1</xdr:col>
      <xdr:colOff>485775</xdr:colOff>
      <xdr:row>37</xdr:row>
      <xdr:rowOff>126352</xdr:rowOff>
    </xdr:to>
    <xdr:sp macro="" textlink="">
      <xdr:nvSpPr>
        <xdr:cNvPr id="73" name="フローチャート : 判断 72"/>
        <xdr:cNvSpPr/>
      </xdr:nvSpPr>
      <xdr:spPr>
        <a:xfrm>
          <a:off x="1079500" y="6368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117479</xdr:rowOff>
    </xdr:from>
    <xdr:ext cx="534377" cy="259045"/>
    <xdr:sp macro="" textlink="">
      <xdr:nvSpPr>
        <xdr:cNvPr id="74" name="テキスト ボックス 73"/>
        <xdr:cNvSpPr txBox="1"/>
      </xdr:nvSpPr>
      <xdr:spPr>
        <a:xfrm>
          <a:off x="863111" y="646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81521</xdr:rowOff>
    </xdr:from>
    <xdr:to>
      <xdr:col>6</xdr:col>
      <xdr:colOff>561975</xdr:colOff>
      <xdr:row>37</xdr:row>
      <xdr:rowOff>11671</xdr:rowOff>
    </xdr:to>
    <xdr:sp macro="" textlink="">
      <xdr:nvSpPr>
        <xdr:cNvPr id="80" name="円/楕円 79"/>
        <xdr:cNvSpPr/>
      </xdr:nvSpPr>
      <xdr:spPr>
        <a:xfrm>
          <a:off x="4584700" y="625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104398</xdr:rowOff>
    </xdr:from>
    <xdr:ext cx="534377" cy="259045"/>
    <xdr:sp macro="" textlink="">
      <xdr:nvSpPr>
        <xdr:cNvPr id="81" name="人件費該当値テキスト"/>
        <xdr:cNvSpPr txBox="1"/>
      </xdr:nvSpPr>
      <xdr:spPr>
        <a:xfrm>
          <a:off x="4686300" y="610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93,581</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132169</xdr:rowOff>
    </xdr:from>
    <xdr:to>
      <xdr:col>5</xdr:col>
      <xdr:colOff>409575</xdr:colOff>
      <xdr:row>37</xdr:row>
      <xdr:rowOff>62319</xdr:rowOff>
    </xdr:to>
    <xdr:sp macro="" textlink="">
      <xdr:nvSpPr>
        <xdr:cNvPr id="82" name="円/楕円 81"/>
        <xdr:cNvSpPr/>
      </xdr:nvSpPr>
      <xdr:spPr>
        <a:xfrm>
          <a:off x="3746500" y="630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78846</xdr:rowOff>
    </xdr:from>
    <xdr:ext cx="534377" cy="259045"/>
    <xdr:sp macro="" textlink="">
      <xdr:nvSpPr>
        <xdr:cNvPr id="83" name="テキスト ボックス 82"/>
        <xdr:cNvSpPr txBox="1"/>
      </xdr:nvSpPr>
      <xdr:spPr>
        <a:xfrm>
          <a:off x="3530111" y="607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89,593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139497</xdr:rowOff>
    </xdr:from>
    <xdr:to>
      <xdr:col>4</xdr:col>
      <xdr:colOff>206375</xdr:colOff>
      <xdr:row>37</xdr:row>
      <xdr:rowOff>69647</xdr:rowOff>
    </xdr:to>
    <xdr:sp macro="" textlink="">
      <xdr:nvSpPr>
        <xdr:cNvPr id="84" name="円/楕円 83"/>
        <xdr:cNvSpPr/>
      </xdr:nvSpPr>
      <xdr:spPr>
        <a:xfrm>
          <a:off x="2857500" y="63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86174</xdr:rowOff>
    </xdr:from>
    <xdr:ext cx="534377" cy="259045"/>
    <xdr:sp macro="" textlink="">
      <xdr:nvSpPr>
        <xdr:cNvPr id="85" name="テキスト ボックス 84"/>
        <xdr:cNvSpPr txBox="1"/>
      </xdr:nvSpPr>
      <xdr:spPr>
        <a:xfrm>
          <a:off x="2641111" y="608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89,016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120409</xdr:rowOff>
    </xdr:from>
    <xdr:to>
      <xdr:col>3</xdr:col>
      <xdr:colOff>3175</xdr:colOff>
      <xdr:row>37</xdr:row>
      <xdr:rowOff>50559</xdr:rowOff>
    </xdr:to>
    <xdr:sp macro="" textlink="">
      <xdr:nvSpPr>
        <xdr:cNvPr id="86" name="円/楕円 85"/>
        <xdr:cNvSpPr/>
      </xdr:nvSpPr>
      <xdr:spPr>
        <a:xfrm>
          <a:off x="1968500" y="629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67086</xdr:rowOff>
    </xdr:from>
    <xdr:ext cx="534377" cy="259045"/>
    <xdr:sp macro="" textlink="">
      <xdr:nvSpPr>
        <xdr:cNvPr id="87" name="テキスト ボックス 86"/>
        <xdr:cNvSpPr txBox="1"/>
      </xdr:nvSpPr>
      <xdr:spPr>
        <a:xfrm>
          <a:off x="1752111" y="606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90,519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67653</xdr:rowOff>
    </xdr:from>
    <xdr:to>
      <xdr:col>1</xdr:col>
      <xdr:colOff>485775</xdr:colOff>
      <xdr:row>36</xdr:row>
      <xdr:rowOff>169253</xdr:rowOff>
    </xdr:to>
    <xdr:sp macro="" textlink="">
      <xdr:nvSpPr>
        <xdr:cNvPr id="88" name="円/楕円 87"/>
        <xdr:cNvSpPr/>
      </xdr:nvSpPr>
      <xdr:spPr>
        <a:xfrm>
          <a:off x="1079500" y="623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14330</xdr:rowOff>
    </xdr:from>
    <xdr:ext cx="534377" cy="259045"/>
    <xdr:sp macro="" textlink="">
      <xdr:nvSpPr>
        <xdr:cNvPr id="89" name="テキスト ボックス 88"/>
        <xdr:cNvSpPr txBox="1"/>
      </xdr:nvSpPr>
      <xdr:spPr>
        <a:xfrm>
          <a:off x="863111" y="601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98133</xdr:rowOff>
    </xdr:from>
    <xdr:to>
      <xdr:col>6</xdr:col>
      <xdr:colOff>510540</xdr:colOff>
      <xdr:row>58</xdr:row>
      <xdr:rowOff>155321</xdr:rowOff>
    </xdr:to>
    <xdr:cxnSp macro="">
      <xdr:nvCxnSpPr>
        <xdr:cNvPr id="114" name="直線コネクタ 113"/>
        <xdr:cNvCxnSpPr/>
      </xdr:nvCxnSpPr>
      <xdr:spPr>
        <a:xfrm flipV="1">
          <a:off x="4633595" y="8670633"/>
          <a:ext cx="1270" cy="1428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159148</xdr:rowOff>
    </xdr:from>
    <xdr:ext cx="534377" cy="259045"/>
    <xdr:sp macro="" textlink="">
      <xdr:nvSpPr>
        <xdr:cNvPr id="115" name="物件費最小値テキスト"/>
        <xdr:cNvSpPr txBox="1"/>
      </xdr:nvSpPr>
      <xdr:spPr>
        <a:xfrm>
          <a:off x="4686300" y="1010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43,180</a:t>
          </a:r>
          <a:endParaRPr kumimoji="1" lang="ja-JP" altLang="en-US" sz="1000" b="1">
            <a:latin typeface="ＭＳ Ｐゴシック"/>
          </a:endParaRPr>
        </a:p>
      </xdr:txBody>
    </xdr:sp>
    <xdr:clientData/>
  </xdr:oneCellAnchor>
  <xdr:twoCellAnchor>
    <xdr:from>
      <xdr:col>6</xdr:col>
      <xdr:colOff>422275</xdr:colOff>
      <xdr:row>58</xdr:row>
      <xdr:rowOff>155321</xdr:rowOff>
    </xdr:from>
    <xdr:to>
      <xdr:col>6</xdr:col>
      <xdr:colOff>600075</xdr:colOff>
      <xdr:row>58</xdr:row>
      <xdr:rowOff>155321</xdr:rowOff>
    </xdr:to>
    <xdr:cxnSp macro="">
      <xdr:nvCxnSpPr>
        <xdr:cNvPr id="116" name="直線コネクタ 115"/>
        <xdr:cNvCxnSpPr/>
      </xdr:nvCxnSpPr>
      <xdr:spPr>
        <a:xfrm>
          <a:off x="4546600" y="10099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44810</xdr:rowOff>
    </xdr:from>
    <xdr:ext cx="599010" cy="259045"/>
    <xdr:sp macro="" textlink="">
      <xdr:nvSpPr>
        <xdr:cNvPr id="117" name="物件費最大値テキスト"/>
        <xdr:cNvSpPr txBox="1"/>
      </xdr:nvSpPr>
      <xdr:spPr>
        <a:xfrm>
          <a:off x="4686300" y="84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118,182</a:t>
          </a:r>
          <a:endParaRPr kumimoji="1" lang="ja-JP" altLang="en-US" sz="1000" b="1">
            <a:latin typeface="ＭＳ Ｐゴシック"/>
          </a:endParaRPr>
        </a:p>
      </xdr:txBody>
    </xdr:sp>
    <xdr:clientData/>
  </xdr:oneCellAnchor>
  <xdr:twoCellAnchor>
    <xdr:from>
      <xdr:col>6</xdr:col>
      <xdr:colOff>422275</xdr:colOff>
      <xdr:row>50</xdr:row>
      <xdr:rowOff>98133</xdr:rowOff>
    </xdr:from>
    <xdr:to>
      <xdr:col>6</xdr:col>
      <xdr:colOff>600075</xdr:colOff>
      <xdr:row>50</xdr:row>
      <xdr:rowOff>98133</xdr:rowOff>
    </xdr:to>
    <xdr:cxnSp macro="">
      <xdr:nvCxnSpPr>
        <xdr:cNvPr id="118" name="直線コネクタ 117"/>
        <xdr:cNvCxnSpPr/>
      </xdr:nvCxnSpPr>
      <xdr:spPr>
        <a:xfrm>
          <a:off x="4546600" y="86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26771</xdr:rowOff>
    </xdr:from>
    <xdr:to>
      <xdr:col>6</xdr:col>
      <xdr:colOff>511175</xdr:colOff>
      <xdr:row>57</xdr:row>
      <xdr:rowOff>162960</xdr:rowOff>
    </xdr:to>
    <xdr:cxnSp macro="">
      <xdr:nvCxnSpPr>
        <xdr:cNvPr id="119" name="直線コネクタ 118"/>
        <xdr:cNvCxnSpPr/>
      </xdr:nvCxnSpPr>
      <xdr:spPr>
        <a:xfrm flipV="1">
          <a:off x="3797300" y="9799421"/>
          <a:ext cx="838200" cy="13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123550</xdr:rowOff>
    </xdr:from>
    <xdr:ext cx="534377" cy="259045"/>
    <xdr:sp macro="" textlink="">
      <xdr:nvSpPr>
        <xdr:cNvPr id="120" name="物件費平均値テキスト"/>
        <xdr:cNvSpPr txBox="1"/>
      </xdr:nvSpPr>
      <xdr:spPr>
        <a:xfrm>
          <a:off x="4686300" y="93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100673</xdr:rowOff>
    </xdr:from>
    <xdr:to>
      <xdr:col>6</xdr:col>
      <xdr:colOff>561975</xdr:colOff>
      <xdr:row>56</xdr:row>
      <xdr:rowOff>30823</xdr:rowOff>
    </xdr:to>
    <xdr:sp macro="" textlink="">
      <xdr:nvSpPr>
        <xdr:cNvPr id="121" name="フローチャート : 判断 120"/>
        <xdr:cNvSpPr/>
      </xdr:nvSpPr>
      <xdr:spPr>
        <a:xfrm>
          <a:off x="4584700" y="95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162960</xdr:rowOff>
    </xdr:from>
    <xdr:to>
      <xdr:col>5</xdr:col>
      <xdr:colOff>358775</xdr:colOff>
      <xdr:row>58</xdr:row>
      <xdr:rowOff>71044</xdr:rowOff>
    </xdr:to>
    <xdr:cxnSp macro="">
      <xdr:nvCxnSpPr>
        <xdr:cNvPr id="122" name="直線コネクタ 121"/>
        <xdr:cNvCxnSpPr/>
      </xdr:nvCxnSpPr>
      <xdr:spPr>
        <a:xfrm flipV="1">
          <a:off x="2908300" y="9935610"/>
          <a:ext cx="889000" cy="7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97834</xdr:rowOff>
    </xdr:from>
    <xdr:to>
      <xdr:col>5</xdr:col>
      <xdr:colOff>409575</xdr:colOff>
      <xdr:row>56</xdr:row>
      <xdr:rowOff>27984</xdr:rowOff>
    </xdr:to>
    <xdr:sp macro="" textlink="">
      <xdr:nvSpPr>
        <xdr:cNvPr id="123" name="フローチャート : 判断 122"/>
        <xdr:cNvSpPr/>
      </xdr:nvSpPr>
      <xdr:spPr>
        <a:xfrm>
          <a:off x="3746500" y="952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44511</xdr:rowOff>
    </xdr:from>
    <xdr:ext cx="534377" cy="259045"/>
    <xdr:sp macro="" textlink="">
      <xdr:nvSpPr>
        <xdr:cNvPr id="124" name="テキスト ボックス 123"/>
        <xdr:cNvSpPr txBox="1"/>
      </xdr:nvSpPr>
      <xdr:spPr>
        <a:xfrm>
          <a:off x="3530111" y="930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71044</xdr:rowOff>
    </xdr:from>
    <xdr:to>
      <xdr:col>4</xdr:col>
      <xdr:colOff>155575</xdr:colOff>
      <xdr:row>58</xdr:row>
      <xdr:rowOff>96913</xdr:rowOff>
    </xdr:to>
    <xdr:cxnSp macro="">
      <xdr:nvCxnSpPr>
        <xdr:cNvPr id="125" name="直線コネクタ 124"/>
        <xdr:cNvCxnSpPr/>
      </xdr:nvCxnSpPr>
      <xdr:spPr>
        <a:xfrm flipV="1">
          <a:off x="2019300" y="10015144"/>
          <a:ext cx="889000" cy="2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108388</xdr:rowOff>
    </xdr:from>
    <xdr:to>
      <xdr:col>4</xdr:col>
      <xdr:colOff>206375</xdr:colOff>
      <xdr:row>56</xdr:row>
      <xdr:rowOff>38538</xdr:rowOff>
    </xdr:to>
    <xdr:sp macro="" textlink="">
      <xdr:nvSpPr>
        <xdr:cNvPr id="126" name="フローチャート : 判断 125"/>
        <xdr:cNvSpPr/>
      </xdr:nvSpPr>
      <xdr:spPr>
        <a:xfrm>
          <a:off x="2857500" y="9538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55065</xdr:rowOff>
    </xdr:from>
    <xdr:ext cx="534377" cy="259045"/>
    <xdr:sp macro="" textlink="">
      <xdr:nvSpPr>
        <xdr:cNvPr id="127" name="テキスト ボックス 126"/>
        <xdr:cNvSpPr txBox="1"/>
      </xdr:nvSpPr>
      <xdr:spPr>
        <a:xfrm>
          <a:off x="2641111" y="931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91560</xdr:rowOff>
    </xdr:from>
    <xdr:to>
      <xdr:col>2</xdr:col>
      <xdr:colOff>638175</xdr:colOff>
      <xdr:row>58</xdr:row>
      <xdr:rowOff>96913</xdr:rowOff>
    </xdr:to>
    <xdr:cxnSp macro="">
      <xdr:nvCxnSpPr>
        <xdr:cNvPr id="128" name="直線コネクタ 127"/>
        <xdr:cNvCxnSpPr/>
      </xdr:nvCxnSpPr>
      <xdr:spPr>
        <a:xfrm>
          <a:off x="1130300" y="10035660"/>
          <a:ext cx="889000" cy="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75870</xdr:rowOff>
    </xdr:from>
    <xdr:to>
      <xdr:col>3</xdr:col>
      <xdr:colOff>3175</xdr:colOff>
      <xdr:row>57</xdr:row>
      <xdr:rowOff>6020</xdr:rowOff>
    </xdr:to>
    <xdr:sp macro="" textlink="">
      <xdr:nvSpPr>
        <xdr:cNvPr id="129" name="フローチャート : 判断 128"/>
        <xdr:cNvSpPr/>
      </xdr:nvSpPr>
      <xdr:spPr>
        <a:xfrm>
          <a:off x="1968500" y="96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22547</xdr:rowOff>
    </xdr:from>
    <xdr:ext cx="534377" cy="259045"/>
    <xdr:sp macro="" textlink="">
      <xdr:nvSpPr>
        <xdr:cNvPr id="130" name="テキスト ボックス 129"/>
        <xdr:cNvSpPr txBox="1"/>
      </xdr:nvSpPr>
      <xdr:spPr>
        <a:xfrm>
          <a:off x="1752111" y="94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59201</xdr:rowOff>
    </xdr:from>
    <xdr:to>
      <xdr:col>1</xdr:col>
      <xdr:colOff>485775</xdr:colOff>
      <xdr:row>56</xdr:row>
      <xdr:rowOff>160801</xdr:rowOff>
    </xdr:to>
    <xdr:sp macro="" textlink="">
      <xdr:nvSpPr>
        <xdr:cNvPr id="131" name="フローチャート : 判断 130"/>
        <xdr:cNvSpPr/>
      </xdr:nvSpPr>
      <xdr:spPr>
        <a:xfrm>
          <a:off x="1079500" y="9660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5878</xdr:rowOff>
    </xdr:from>
    <xdr:ext cx="534377" cy="259045"/>
    <xdr:sp macro="" textlink="">
      <xdr:nvSpPr>
        <xdr:cNvPr id="132" name="テキスト ボックス 131"/>
        <xdr:cNvSpPr txBox="1"/>
      </xdr:nvSpPr>
      <xdr:spPr>
        <a:xfrm>
          <a:off x="863111" y="94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147421</xdr:rowOff>
    </xdr:from>
    <xdr:to>
      <xdr:col>6</xdr:col>
      <xdr:colOff>561975</xdr:colOff>
      <xdr:row>57</xdr:row>
      <xdr:rowOff>77571</xdr:rowOff>
    </xdr:to>
    <xdr:sp macro="" textlink="">
      <xdr:nvSpPr>
        <xdr:cNvPr id="138" name="円/楕円 137"/>
        <xdr:cNvSpPr/>
      </xdr:nvSpPr>
      <xdr:spPr>
        <a:xfrm>
          <a:off x="4584700" y="974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125848</xdr:rowOff>
    </xdr:from>
    <xdr:ext cx="534377" cy="259045"/>
    <xdr:sp macro="" textlink="">
      <xdr:nvSpPr>
        <xdr:cNvPr id="139" name="物件費該当値テキスト"/>
        <xdr:cNvSpPr txBox="1"/>
      </xdr:nvSpPr>
      <xdr:spPr>
        <a:xfrm>
          <a:off x="4686300" y="97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58,928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112160</xdr:rowOff>
    </xdr:from>
    <xdr:to>
      <xdr:col>5</xdr:col>
      <xdr:colOff>409575</xdr:colOff>
      <xdr:row>58</xdr:row>
      <xdr:rowOff>42310</xdr:rowOff>
    </xdr:to>
    <xdr:sp macro="" textlink="">
      <xdr:nvSpPr>
        <xdr:cNvPr id="140" name="円/楕円 139"/>
        <xdr:cNvSpPr/>
      </xdr:nvSpPr>
      <xdr:spPr>
        <a:xfrm>
          <a:off x="3746500" y="988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33437</xdr:rowOff>
    </xdr:from>
    <xdr:ext cx="534377" cy="259045"/>
    <xdr:sp macro="" textlink="">
      <xdr:nvSpPr>
        <xdr:cNvPr id="141" name="テキスト ボックス 140"/>
        <xdr:cNvSpPr txBox="1"/>
      </xdr:nvSpPr>
      <xdr:spPr>
        <a:xfrm>
          <a:off x="3530111" y="997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51,779</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20244</xdr:rowOff>
    </xdr:from>
    <xdr:to>
      <xdr:col>4</xdr:col>
      <xdr:colOff>206375</xdr:colOff>
      <xdr:row>58</xdr:row>
      <xdr:rowOff>121844</xdr:rowOff>
    </xdr:to>
    <xdr:sp macro="" textlink="">
      <xdr:nvSpPr>
        <xdr:cNvPr id="142" name="円/楕円 141"/>
        <xdr:cNvSpPr/>
      </xdr:nvSpPr>
      <xdr:spPr>
        <a:xfrm>
          <a:off x="2857500" y="99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112971</xdr:rowOff>
    </xdr:from>
    <xdr:ext cx="534377" cy="259045"/>
    <xdr:sp macro="" textlink="">
      <xdr:nvSpPr>
        <xdr:cNvPr id="143" name="テキスト ボックス 142"/>
        <xdr:cNvSpPr txBox="1"/>
      </xdr:nvSpPr>
      <xdr:spPr>
        <a:xfrm>
          <a:off x="2641111" y="1005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47,604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46113</xdr:rowOff>
    </xdr:from>
    <xdr:to>
      <xdr:col>3</xdr:col>
      <xdr:colOff>3175</xdr:colOff>
      <xdr:row>58</xdr:row>
      <xdr:rowOff>147713</xdr:rowOff>
    </xdr:to>
    <xdr:sp macro="" textlink="">
      <xdr:nvSpPr>
        <xdr:cNvPr id="144" name="円/楕円 143"/>
        <xdr:cNvSpPr/>
      </xdr:nvSpPr>
      <xdr:spPr>
        <a:xfrm>
          <a:off x="1968500" y="999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138840</xdr:rowOff>
    </xdr:from>
    <xdr:ext cx="534377" cy="259045"/>
    <xdr:sp macro="" textlink="">
      <xdr:nvSpPr>
        <xdr:cNvPr id="145" name="テキスト ボックス 144"/>
        <xdr:cNvSpPr txBox="1"/>
      </xdr:nvSpPr>
      <xdr:spPr>
        <a:xfrm>
          <a:off x="1752111" y="10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46,246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40760</xdr:rowOff>
    </xdr:from>
    <xdr:to>
      <xdr:col>1</xdr:col>
      <xdr:colOff>485775</xdr:colOff>
      <xdr:row>58</xdr:row>
      <xdr:rowOff>142360</xdr:rowOff>
    </xdr:to>
    <xdr:sp macro="" textlink="">
      <xdr:nvSpPr>
        <xdr:cNvPr id="146" name="円/楕円 145"/>
        <xdr:cNvSpPr/>
      </xdr:nvSpPr>
      <xdr:spPr>
        <a:xfrm>
          <a:off x="1079500" y="998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133487</xdr:rowOff>
    </xdr:from>
    <xdr:ext cx="534377" cy="259045"/>
    <xdr:sp macro="" textlink="">
      <xdr:nvSpPr>
        <xdr:cNvPr id="147" name="テキスト ボックス 146"/>
        <xdr:cNvSpPr txBox="1"/>
      </xdr:nvSpPr>
      <xdr:spPr>
        <a:xfrm>
          <a:off x="863111" y="10077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53289</xdr:rowOff>
    </xdr:from>
    <xdr:to>
      <xdr:col>6</xdr:col>
      <xdr:colOff>510540</xdr:colOff>
      <xdr:row>79</xdr:row>
      <xdr:rowOff>80395</xdr:rowOff>
    </xdr:to>
    <xdr:cxnSp macro="">
      <xdr:nvCxnSpPr>
        <xdr:cNvPr id="173" name="直線コネクタ 172"/>
        <xdr:cNvCxnSpPr/>
      </xdr:nvCxnSpPr>
      <xdr:spPr>
        <a:xfrm flipV="1">
          <a:off x="4633595" y="12054789"/>
          <a:ext cx="1270" cy="1570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84222</xdr:rowOff>
    </xdr:from>
    <xdr:ext cx="378565" cy="259045"/>
    <xdr:sp macro="" textlink="">
      <xdr:nvSpPr>
        <xdr:cNvPr id="174" name="維持補修費最小値テキスト"/>
        <xdr:cNvSpPr txBox="1"/>
      </xdr:nvSpPr>
      <xdr:spPr>
        <a:xfrm>
          <a:off x="4686300" y="13628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6</xdr:col>
      <xdr:colOff>422275</xdr:colOff>
      <xdr:row>79</xdr:row>
      <xdr:rowOff>80395</xdr:rowOff>
    </xdr:from>
    <xdr:to>
      <xdr:col>6</xdr:col>
      <xdr:colOff>600075</xdr:colOff>
      <xdr:row>79</xdr:row>
      <xdr:rowOff>80395</xdr:rowOff>
    </xdr:to>
    <xdr:cxnSp macro="">
      <xdr:nvCxnSpPr>
        <xdr:cNvPr id="175" name="直線コネクタ 174"/>
        <xdr:cNvCxnSpPr/>
      </xdr:nvCxnSpPr>
      <xdr:spPr>
        <a:xfrm>
          <a:off x="4546600" y="13624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171416</xdr:rowOff>
    </xdr:from>
    <xdr:ext cx="534377" cy="259045"/>
    <xdr:sp macro="" textlink="">
      <xdr:nvSpPr>
        <xdr:cNvPr id="176" name="維持補修費最大値テキスト"/>
        <xdr:cNvSpPr txBox="1"/>
      </xdr:nvSpPr>
      <xdr:spPr>
        <a:xfrm>
          <a:off x="4686300" y="1183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48,646</a:t>
          </a:r>
          <a:endParaRPr kumimoji="1" lang="ja-JP" altLang="en-US" sz="1000" b="1">
            <a:latin typeface="ＭＳ Ｐゴシック"/>
          </a:endParaRPr>
        </a:p>
      </xdr:txBody>
    </xdr:sp>
    <xdr:clientData/>
  </xdr:oneCellAnchor>
  <xdr:twoCellAnchor>
    <xdr:from>
      <xdr:col>6</xdr:col>
      <xdr:colOff>422275</xdr:colOff>
      <xdr:row>70</xdr:row>
      <xdr:rowOff>53289</xdr:rowOff>
    </xdr:from>
    <xdr:to>
      <xdr:col>6</xdr:col>
      <xdr:colOff>600075</xdr:colOff>
      <xdr:row>70</xdr:row>
      <xdr:rowOff>53289</xdr:rowOff>
    </xdr:to>
    <xdr:cxnSp macro="">
      <xdr:nvCxnSpPr>
        <xdr:cNvPr id="177" name="直線コネクタ 176"/>
        <xdr:cNvCxnSpPr/>
      </xdr:nvCxnSpPr>
      <xdr:spPr>
        <a:xfrm>
          <a:off x="4546600" y="1205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95678</xdr:rowOff>
    </xdr:from>
    <xdr:to>
      <xdr:col>6</xdr:col>
      <xdr:colOff>511175</xdr:colOff>
      <xdr:row>77</xdr:row>
      <xdr:rowOff>104431</xdr:rowOff>
    </xdr:to>
    <xdr:cxnSp macro="">
      <xdr:nvCxnSpPr>
        <xdr:cNvPr id="178" name="直線コネクタ 177"/>
        <xdr:cNvCxnSpPr/>
      </xdr:nvCxnSpPr>
      <xdr:spPr>
        <a:xfrm>
          <a:off x="3797300" y="13125878"/>
          <a:ext cx="838200" cy="18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145051</xdr:rowOff>
    </xdr:from>
    <xdr:ext cx="469744" cy="259045"/>
    <xdr:sp macro="" textlink="">
      <xdr:nvSpPr>
        <xdr:cNvPr id="179" name="維持補修費平均値テキスト"/>
        <xdr:cNvSpPr txBox="1"/>
      </xdr:nvSpPr>
      <xdr:spPr>
        <a:xfrm>
          <a:off x="4686300" y="133467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166624</xdr:rowOff>
    </xdr:from>
    <xdr:to>
      <xdr:col>6</xdr:col>
      <xdr:colOff>561975</xdr:colOff>
      <xdr:row>78</xdr:row>
      <xdr:rowOff>96774</xdr:rowOff>
    </xdr:to>
    <xdr:sp macro="" textlink="">
      <xdr:nvSpPr>
        <xdr:cNvPr id="180" name="フローチャート : 判断 179"/>
        <xdr:cNvSpPr/>
      </xdr:nvSpPr>
      <xdr:spPr>
        <a:xfrm>
          <a:off x="4584700" y="13368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95678</xdr:rowOff>
    </xdr:from>
    <xdr:to>
      <xdr:col>5</xdr:col>
      <xdr:colOff>358775</xdr:colOff>
      <xdr:row>77</xdr:row>
      <xdr:rowOff>4141</xdr:rowOff>
    </xdr:to>
    <xdr:cxnSp macro="">
      <xdr:nvCxnSpPr>
        <xdr:cNvPr id="181" name="直線コネクタ 180"/>
        <xdr:cNvCxnSpPr/>
      </xdr:nvCxnSpPr>
      <xdr:spPr>
        <a:xfrm flipV="1">
          <a:off x="2908300" y="13125878"/>
          <a:ext cx="889000" cy="7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163195</xdr:rowOff>
    </xdr:from>
    <xdr:to>
      <xdr:col>5</xdr:col>
      <xdr:colOff>409575</xdr:colOff>
      <xdr:row>78</xdr:row>
      <xdr:rowOff>93345</xdr:rowOff>
    </xdr:to>
    <xdr:sp macro="" textlink="">
      <xdr:nvSpPr>
        <xdr:cNvPr id="182" name="フローチャート : 判断 181"/>
        <xdr:cNvSpPr/>
      </xdr:nvSpPr>
      <xdr:spPr>
        <a:xfrm>
          <a:off x="3746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84472</xdr:rowOff>
    </xdr:from>
    <xdr:ext cx="469744" cy="259045"/>
    <xdr:sp macro="" textlink="">
      <xdr:nvSpPr>
        <xdr:cNvPr id="183" name="テキスト ボックス 182"/>
        <xdr:cNvSpPr txBox="1"/>
      </xdr:nvSpPr>
      <xdr:spPr>
        <a:xfrm>
          <a:off x="3562427" y="1345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162854</xdr:rowOff>
    </xdr:from>
    <xdr:to>
      <xdr:col>4</xdr:col>
      <xdr:colOff>155575</xdr:colOff>
      <xdr:row>77</xdr:row>
      <xdr:rowOff>4141</xdr:rowOff>
    </xdr:to>
    <xdr:cxnSp macro="">
      <xdr:nvCxnSpPr>
        <xdr:cNvPr id="184" name="直線コネクタ 183"/>
        <xdr:cNvCxnSpPr/>
      </xdr:nvCxnSpPr>
      <xdr:spPr>
        <a:xfrm>
          <a:off x="2019300" y="13193054"/>
          <a:ext cx="889000" cy="1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17120</xdr:rowOff>
    </xdr:from>
    <xdr:to>
      <xdr:col>4</xdr:col>
      <xdr:colOff>206375</xdr:colOff>
      <xdr:row>78</xdr:row>
      <xdr:rowOff>118720</xdr:rowOff>
    </xdr:to>
    <xdr:sp macro="" textlink="">
      <xdr:nvSpPr>
        <xdr:cNvPr id="185" name="フローチャート : 判断 184"/>
        <xdr:cNvSpPr/>
      </xdr:nvSpPr>
      <xdr:spPr>
        <a:xfrm>
          <a:off x="2857500" y="133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109847</xdr:rowOff>
    </xdr:from>
    <xdr:ext cx="469744" cy="259045"/>
    <xdr:sp macro="" textlink="">
      <xdr:nvSpPr>
        <xdr:cNvPr id="186" name="テキスト ボックス 185"/>
        <xdr:cNvSpPr txBox="1"/>
      </xdr:nvSpPr>
      <xdr:spPr>
        <a:xfrm>
          <a:off x="2673427" y="1348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112432</xdr:rowOff>
    </xdr:from>
    <xdr:to>
      <xdr:col>2</xdr:col>
      <xdr:colOff>638175</xdr:colOff>
      <xdr:row>76</xdr:row>
      <xdr:rowOff>162854</xdr:rowOff>
    </xdr:to>
    <xdr:cxnSp macro="">
      <xdr:nvCxnSpPr>
        <xdr:cNvPr id="187" name="直線コネクタ 186"/>
        <xdr:cNvCxnSpPr/>
      </xdr:nvCxnSpPr>
      <xdr:spPr>
        <a:xfrm>
          <a:off x="1130300" y="13142632"/>
          <a:ext cx="889000" cy="50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11471</xdr:rowOff>
    </xdr:from>
    <xdr:to>
      <xdr:col>3</xdr:col>
      <xdr:colOff>3175</xdr:colOff>
      <xdr:row>78</xdr:row>
      <xdr:rowOff>113071</xdr:rowOff>
    </xdr:to>
    <xdr:sp macro="" textlink="">
      <xdr:nvSpPr>
        <xdr:cNvPr id="188" name="フローチャート : 判断 187"/>
        <xdr:cNvSpPr/>
      </xdr:nvSpPr>
      <xdr:spPr>
        <a:xfrm>
          <a:off x="1968500" y="1338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104198</xdr:rowOff>
    </xdr:from>
    <xdr:ext cx="469744" cy="259045"/>
    <xdr:sp macro="" textlink="">
      <xdr:nvSpPr>
        <xdr:cNvPr id="189" name="テキスト ボックス 188"/>
        <xdr:cNvSpPr txBox="1"/>
      </xdr:nvSpPr>
      <xdr:spPr>
        <a:xfrm>
          <a:off x="1784427" y="13477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9968</xdr:rowOff>
    </xdr:from>
    <xdr:to>
      <xdr:col>1</xdr:col>
      <xdr:colOff>485775</xdr:colOff>
      <xdr:row>78</xdr:row>
      <xdr:rowOff>111568</xdr:rowOff>
    </xdr:to>
    <xdr:sp macro="" textlink="">
      <xdr:nvSpPr>
        <xdr:cNvPr id="190" name="フローチャート : 判断 189"/>
        <xdr:cNvSpPr/>
      </xdr:nvSpPr>
      <xdr:spPr>
        <a:xfrm>
          <a:off x="1079500" y="1338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102695</xdr:rowOff>
    </xdr:from>
    <xdr:ext cx="469744" cy="259045"/>
    <xdr:sp macro="" textlink="">
      <xdr:nvSpPr>
        <xdr:cNvPr id="191" name="テキスト ボックス 190"/>
        <xdr:cNvSpPr txBox="1"/>
      </xdr:nvSpPr>
      <xdr:spPr>
        <a:xfrm>
          <a:off x="895427" y="1347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53631</xdr:rowOff>
    </xdr:from>
    <xdr:to>
      <xdr:col>6</xdr:col>
      <xdr:colOff>561975</xdr:colOff>
      <xdr:row>77</xdr:row>
      <xdr:rowOff>155231</xdr:rowOff>
    </xdr:to>
    <xdr:sp macro="" textlink="">
      <xdr:nvSpPr>
        <xdr:cNvPr id="197" name="円/楕円 196"/>
        <xdr:cNvSpPr/>
      </xdr:nvSpPr>
      <xdr:spPr>
        <a:xfrm>
          <a:off x="45847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76508</xdr:rowOff>
    </xdr:from>
    <xdr:ext cx="534377" cy="259045"/>
    <xdr:sp macro="" textlink="">
      <xdr:nvSpPr>
        <xdr:cNvPr id="198" name="維持補修費該当値テキスト"/>
        <xdr:cNvSpPr txBox="1"/>
      </xdr:nvSpPr>
      <xdr:spPr>
        <a:xfrm>
          <a:off x="4686300" y="13106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10,330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44878</xdr:rowOff>
    </xdr:from>
    <xdr:to>
      <xdr:col>5</xdr:col>
      <xdr:colOff>409575</xdr:colOff>
      <xdr:row>76</xdr:row>
      <xdr:rowOff>146478</xdr:rowOff>
    </xdr:to>
    <xdr:sp macro="" textlink="">
      <xdr:nvSpPr>
        <xdr:cNvPr id="199" name="円/楕円 198"/>
        <xdr:cNvSpPr/>
      </xdr:nvSpPr>
      <xdr:spPr>
        <a:xfrm>
          <a:off x="3746500" y="13075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74</xdr:row>
      <xdr:rowOff>163005</xdr:rowOff>
    </xdr:from>
    <xdr:ext cx="534377" cy="259045"/>
    <xdr:sp macro="" textlink="">
      <xdr:nvSpPr>
        <xdr:cNvPr id="200" name="テキスト ボックス 199"/>
        <xdr:cNvSpPr txBox="1"/>
      </xdr:nvSpPr>
      <xdr:spPr>
        <a:xfrm>
          <a:off x="3530111" y="12850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15,848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124791</xdr:rowOff>
    </xdr:from>
    <xdr:to>
      <xdr:col>4</xdr:col>
      <xdr:colOff>206375</xdr:colOff>
      <xdr:row>77</xdr:row>
      <xdr:rowOff>54941</xdr:rowOff>
    </xdr:to>
    <xdr:sp macro="" textlink="">
      <xdr:nvSpPr>
        <xdr:cNvPr id="201" name="円/楕円 200"/>
        <xdr:cNvSpPr/>
      </xdr:nvSpPr>
      <xdr:spPr>
        <a:xfrm>
          <a:off x="2857500" y="1315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71467</xdr:rowOff>
    </xdr:from>
    <xdr:ext cx="534377" cy="259045"/>
    <xdr:sp macro="" textlink="">
      <xdr:nvSpPr>
        <xdr:cNvPr id="202" name="テキスト ボックス 201"/>
        <xdr:cNvSpPr txBox="1"/>
      </xdr:nvSpPr>
      <xdr:spPr>
        <a:xfrm>
          <a:off x="2641111" y="12930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13,401</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112054</xdr:rowOff>
    </xdr:from>
    <xdr:to>
      <xdr:col>3</xdr:col>
      <xdr:colOff>3175</xdr:colOff>
      <xdr:row>77</xdr:row>
      <xdr:rowOff>42204</xdr:rowOff>
    </xdr:to>
    <xdr:sp macro="" textlink="">
      <xdr:nvSpPr>
        <xdr:cNvPr id="203" name="円/楕円 202"/>
        <xdr:cNvSpPr/>
      </xdr:nvSpPr>
      <xdr:spPr>
        <a:xfrm>
          <a:off x="1968500" y="1314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58731</xdr:rowOff>
    </xdr:from>
    <xdr:ext cx="534377" cy="259045"/>
    <xdr:sp macro="" textlink="">
      <xdr:nvSpPr>
        <xdr:cNvPr id="204" name="テキスト ボックス 203"/>
        <xdr:cNvSpPr txBox="1"/>
      </xdr:nvSpPr>
      <xdr:spPr>
        <a:xfrm>
          <a:off x="1752111" y="12917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13,791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61632</xdr:rowOff>
    </xdr:from>
    <xdr:to>
      <xdr:col>1</xdr:col>
      <xdr:colOff>485775</xdr:colOff>
      <xdr:row>76</xdr:row>
      <xdr:rowOff>163232</xdr:rowOff>
    </xdr:to>
    <xdr:sp macro="" textlink="">
      <xdr:nvSpPr>
        <xdr:cNvPr id="205" name="円/楕円 204"/>
        <xdr:cNvSpPr/>
      </xdr:nvSpPr>
      <xdr:spPr>
        <a:xfrm>
          <a:off x="1079500" y="1309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8308</xdr:rowOff>
    </xdr:from>
    <xdr:ext cx="534377" cy="259045"/>
    <xdr:sp macro="" textlink="">
      <xdr:nvSpPr>
        <xdr:cNvPr id="206" name="テキスト ボックス 205"/>
        <xdr:cNvSpPr txBox="1"/>
      </xdr:nvSpPr>
      <xdr:spPr>
        <a:xfrm>
          <a:off x="863111" y="1286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15,335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72,182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11830</xdr:rowOff>
    </xdr:from>
    <xdr:to>
      <xdr:col>6</xdr:col>
      <xdr:colOff>510540</xdr:colOff>
      <xdr:row>98</xdr:row>
      <xdr:rowOff>41697</xdr:rowOff>
    </xdr:to>
    <xdr:cxnSp macro="">
      <xdr:nvCxnSpPr>
        <xdr:cNvPr id="233" name="直線コネクタ 232"/>
        <xdr:cNvCxnSpPr/>
      </xdr:nvCxnSpPr>
      <xdr:spPr>
        <a:xfrm flipV="1">
          <a:off x="4633595" y="15442330"/>
          <a:ext cx="1270" cy="1401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45524</xdr:rowOff>
    </xdr:from>
    <xdr:ext cx="534377" cy="259045"/>
    <xdr:sp macro="" textlink="">
      <xdr:nvSpPr>
        <xdr:cNvPr id="234" name="扶助費最小値テキスト"/>
        <xdr:cNvSpPr txBox="1"/>
      </xdr:nvSpPr>
      <xdr:spPr>
        <a:xfrm>
          <a:off x="4686300" y="16847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54,002</a:t>
          </a:r>
          <a:endParaRPr kumimoji="1" lang="ja-JP" altLang="en-US" sz="1000" b="1">
            <a:latin typeface="ＭＳ Ｐゴシック"/>
          </a:endParaRPr>
        </a:p>
      </xdr:txBody>
    </xdr:sp>
    <xdr:clientData/>
  </xdr:oneCellAnchor>
  <xdr:twoCellAnchor>
    <xdr:from>
      <xdr:col>6</xdr:col>
      <xdr:colOff>422275</xdr:colOff>
      <xdr:row>98</xdr:row>
      <xdr:rowOff>41697</xdr:rowOff>
    </xdr:from>
    <xdr:to>
      <xdr:col>6</xdr:col>
      <xdr:colOff>600075</xdr:colOff>
      <xdr:row>98</xdr:row>
      <xdr:rowOff>41697</xdr:rowOff>
    </xdr:to>
    <xdr:cxnSp macro="">
      <xdr:nvCxnSpPr>
        <xdr:cNvPr id="235" name="直線コネクタ 234"/>
        <xdr:cNvCxnSpPr/>
      </xdr:nvCxnSpPr>
      <xdr:spPr>
        <a:xfrm>
          <a:off x="4546600" y="1684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129957</xdr:rowOff>
    </xdr:from>
    <xdr:ext cx="599010" cy="259045"/>
    <xdr:sp macro="" textlink="">
      <xdr:nvSpPr>
        <xdr:cNvPr id="236" name="扶助費最大値テキスト"/>
        <xdr:cNvSpPr txBox="1"/>
      </xdr:nvSpPr>
      <xdr:spPr>
        <a:xfrm>
          <a:off x="4686300" y="1521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139,831</a:t>
          </a:r>
          <a:endParaRPr kumimoji="1" lang="ja-JP" altLang="en-US" sz="1000" b="1">
            <a:latin typeface="ＭＳ Ｐゴシック"/>
          </a:endParaRPr>
        </a:p>
      </xdr:txBody>
    </xdr:sp>
    <xdr:clientData/>
  </xdr:oneCellAnchor>
  <xdr:twoCellAnchor>
    <xdr:from>
      <xdr:col>6</xdr:col>
      <xdr:colOff>422275</xdr:colOff>
      <xdr:row>90</xdr:row>
      <xdr:rowOff>11830</xdr:rowOff>
    </xdr:from>
    <xdr:to>
      <xdr:col>6</xdr:col>
      <xdr:colOff>600075</xdr:colOff>
      <xdr:row>90</xdr:row>
      <xdr:rowOff>11830</xdr:rowOff>
    </xdr:to>
    <xdr:cxnSp macro="">
      <xdr:nvCxnSpPr>
        <xdr:cNvPr id="237" name="直線コネクタ 236"/>
        <xdr:cNvCxnSpPr/>
      </xdr:nvCxnSpPr>
      <xdr:spPr>
        <a:xfrm>
          <a:off x="4546600" y="154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162283</xdr:rowOff>
    </xdr:from>
    <xdr:to>
      <xdr:col>6</xdr:col>
      <xdr:colOff>511175</xdr:colOff>
      <xdr:row>98</xdr:row>
      <xdr:rowOff>8353</xdr:rowOff>
    </xdr:to>
    <xdr:cxnSp macro="">
      <xdr:nvCxnSpPr>
        <xdr:cNvPr id="238" name="直線コネクタ 237"/>
        <xdr:cNvCxnSpPr/>
      </xdr:nvCxnSpPr>
      <xdr:spPr>
        <a:xfrm flipV="1">
          <a:off x="3797300" y="16792933"/>
          <a:ext cx="838200" cy="17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40960</xdr:rowOff>
    </xdr:from>
    <xdr:ext cx="534377" cy="259045"/>
    <xdr:sp macro="" textlink="">
      <xdr:nvSpPr>
        <xdr:cNvPr id="239" name="扶助費平均値テキスト"/>
        <xdr:cNvSpPr txBox="1"/>
      </xdr:nvSpPr>
      <xdr:spPr>
        <a:xfrm>
          <a:off x="4686300" y="16157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83,837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18083</xdr:rowOff>
    </xdr:from>
    <xdr:to>
      <xdr:col>6</xdr:col>
      <xdr:colOff>561975</xdr:colOff>
      <xdr:row>95</xdr:row>
      <xdr:rowOff>119683</xdr:rowOff>
    </xdr:to>
    <xdr:sp macro="" textlink="">
      <xdr:nvSpPr>
        <xdr:cNvPr id="240" name="フローチャート : 判断 239"/>
        <xdr:cNvSpPr/>
      </xdr:nvSpPr>
      <xdr:spPr>
        <a:xfrm>
          <a:off x="4584700" y="16305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8353</xdr:rowOff>
    </xdr:from>
    <xdr:to>
      <xdr:col>5</xdr:col>
      <xdr:colOff>358775</xdr:colOff>
      <xdr:row>98</xdr:row>
      <xdr:rowOff>99189</xdr:rowOff>
    </xdr:to>
    <xdr:cxnSp macro="">
      <xdr:nvCxnSpPr>
        <xdr:cNvPr id="241" name="直線コネクタ 240"/>
        <xdr:cNvCxnSpPr/>
      </xdr:nvCxnSpPr>
      <xdr:spPr>
        <a:xfrm flipV="1">
          <a:off x="2908300" y="16810453"/>
          <a:ext cx="889000" cy="9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141739</xdr:rowOff>
    </xdr:from>
    <xdr:to>
      <xdr:col>5</xdr:col>
      <xdr:colOff>409575</xdr:colOff>
      <xdr:row>96</xdr:row>
      <xdr:rowOff>71889</xdr:rowOff>
    </xdr:to>
    <xdr:sp macro="" textlink="">
      <xdr:nvSpPr>
        <xdr:cNvPr id="242" name="フローチャート : 判断 241"/>
        <xdr:cNvSpPr/>
      </xdr:nvSpPr>
      <xdr:spPr>
        <a:xfrm>
          <a:off x="3746500" y="1642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88416</xdr:rowOff>
    </xdr:from>
    <xdr:ext cx="534377" cy="259045"/>
    <xdr:sp macro="" textlink="">
      <xdr:nvSpPr>
        <xdr:cNvPr id="243" name="テキスト ボックス 242"/>
        <xdr:cNvSpPr txBox="1"/>
      </xdr:nvSpPr>
      <xdr:spPr>
        <a:xfrm>
          <a:off x="3530111" y="1620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99189</xdr:rowOff>
    </xdr:from>
    <xdr:to>
      <xdr:col>4</xdr:col>
      <xdr:colOff>155575</xdr:colOff>
      <xdr:row>98</xdr:row>
      <xdr:rowOff>129184</xdr:rowOff>
    </xdr:to>
    <xdr:cxnSp macro="">
      <xdr:nvCxnSpPr>
        <xdr:cNvPr id="244" name="直線コネクタ 243"/>
        <xdr:cNvCxnSpPr/>
      </xdr:nvCxnSpPr>
      <xdr:spPr>
        <a:xfrm flipV="1">
          <a:off x="2019300" y="16901289"/>
          <a:ext cx="889000" cy="2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66366</xdr:rowOff>
    </xdr:from>
    <xdr:to>
      <xdr:col>4</xdr:col>
      <xdr:colOff>206375</xdr:colOff>
      <xdr:row>96</xdr:row>
      <xdr:rowOff>167966</xdr:rowOff>
    </xdr:to>
    <xdr:sp macro="" textlink="">
      <xdr:nvSpPr>
        <xdr:cNvPr id="245" name="フローチャート : 判断 244"/>
        <xdr:cNvSpPr/>
      </xdr:nvSpPr>
      <xdr:spPr>
        <a:xfrm>
          <a:off x="2857500" y="1652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13043</xdr:rowOff>
    </xdr:from>
    <xdr:ext cx="534377" cy="259045"/>
    <xdr:sp macro="" textlink="">
      <xdr:nvSpPr>
        <xdr:cNvPr id="246" name="テキスト ボックス 245"/>
        <xdr:cNvSpPr txBox="1"/>
      </xdr:nvSpPr>
      <xdr:spPr>
        <a:xfrm>
          <a:off x="2641111" y="1630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129184</xdr:rowOff>
    </xdr:from>
    <xdr:to>
      <xdr:col>2</xdr:col>
      <xdr:colOff>638175</xdr:colOff>
      <xdr:row>98</xdr:row>
      <xdr:rowOff>170577</xdr:rowOff>
    </xdr:to>
    <xdr:cxnSp macro="">
      <xdr:nvCxnSpPr>
        <xdr:cNvPr id="247" name="直線コネクタ 246"/>
        <xdr:cNvCxnSpPr/>
      </xdr:nvCxnSpPr>
      <xdr:spPr>
        <a:xfrm flipV="1">
          <a:off x="1130300" y="16931284"/>
          <a:ext cx="889000" cy="4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89407</xdr:rowOff>
    </xdr:from>
    <xdr:to>
      <xdr:col>3</xdr:col>
      <xdr:colOff>3175</xdr:colOff>
      <xdr:row>97</xdr:row>
      <xdr:rowOff>19557</xdr:rowOff>
    </xdr:to>
    <xdr:sp macro="" textlink="">
      <xdr:nvSpPr>
        <xdr:cNvPr id="248" name="フローチャート : 判断 247"/>
        <xdr:cNvSpPr/>
      </xdr:nvSpPr>
      <xdr:spPr>
        <a:xfrm>
          <a:off x="1968500" y="16548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36084</xdr:rowOff>
    </xdr:from>
    <xdr:ext cx="534377" cy="259045"/>
    <xdr:sp macro="" textlink="">
      <xdr:nvSpPr>
        <xdr:cNvPr id="249" name="テキスト ボックス 248"/>
        <xdr:cNvSpPr txBox="1"/>
      </xdr:nvSpPr>
      <xdr:spPr>
        <a:xfrm>
          <a:off x="1752111" y="1632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93717</xdr:rowOff>
    </xdr:from>
    <xdr:to>
      <xdr:col>1</xdr:col>
      <xdr:colOff>485775</xdr:colOff>
      <xdr:row>97</xdr:row>
      <xdr:rowOff>23867</xdr:rowOff>
    </xdr:to>
    <xdr:sp macro="" textlink="">
      <xdr:nvSpPr>
        <xdr:cNvPr id="250" name="フローチャート : 判断 249"/>
        <xdr:cNvSpPr/>
      </xdr:nvSpPr>
      <xdr:spPr>
        <a:xfrm>
          <a:off x="1079500" y="1655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40394</xdr:rowOff>
    </xdr:from>
    <xdr:ext cx="534377" cy="259045"/>
    <xdr:sp macro="" textlink="">
      <xdr:nvSpPr>
        <xdr:cNvPr id="251" name="テキスト ボックス 250"/>
        <xdr:cNvSpPr txBox="1"/>
      </xdr:nvSpPr>
      <xdr:spPr>
        <a:xfrm>
          <a:off x="863111" y="1632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111483</xdr:rowOff>
    </xdr:from>
    <xdr:to>
      <xdr:col>6</xdr:col>
      <xdr:colOff>561975</xdr:colOff>
      <xdr:row>98</xdr:row>
      <xdr:rowOff>41633</xdr:rowOff>
    </xdr:to>
    <xdr:sp macro="" textlink="">
      <xdr:nvSpPr>
        <xdr:cNvPr id="257" name="円/楕円 256"/>
        <xdr:cNvSpPr/>
      </xdr:nvSpPr>
      <xdr:spPr>
        <a:xfrm>
          <a:off x="4584700" y="1674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26410</xdr:rowOff>
    </xdr:from>
    <xdr:ext cx="534377" cy="259045"/>
    <xdr:sp macro="" textlink="">
      <xdr:nvSpPr>
        <xdr:cNvPr id="258" name="扶助費該当値テキスト"/>
        <xdr:cNvSpPr txBox="1"/>
      </xdr:nvSpPr>
      <xdr:spPr>
        <a:xfrm>
          <a:off x="4686300" y="1665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57,117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129003</xdr:rowOff>
    </xdr:from>
    <xdr:to>
      <xdr:col>5</xdr:col>
      <xdr:colOff>409575</xdr:colOff>
      <xdr:row>98</xdr:row>
      <xdr:rowOff>59153</xdr:rowOff>
    </xdr:to>
    <xdr:sp macro="" textlink="">
      <xdr:nvSpPr>
        <xdr:cNvPr id="259" name="円/楕円 258"/>
        <xdr:cNvSpPr/>
      </xdr:nvSpPr>
      <xdr:spPr>
        <a:xfrm>
          <a:off x="3746500" y="1675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50280</xdr:rowOff>
    </xdr:from>
    <xdr:ext cx="534377" cy="259045"/>
    <xdr:sp macro="" textlink="">
      <xdr:nvSpPr>
        <xdr:cNvPr id="260" name="テキスト ボックス 259"/>
        <xdr:cNvSpPr txBox="1"/>
      </xdr:nvSpPr>
      <xdr:spPr>
        <a:xfrm>
          <a:off x="3530111" y="1685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56,044</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48389</xdr:rowOff>
    </xdr:from>
    <xdr:to>
      <xdr:col>4</xdr:col>
      <xdr:colOff>206375</xdr:colOff>
      <xdr:row>98</xdr:row>
      <xdr:rowOff>149989</xdr:rowOff>
    </xdr:to>
    <xdr:sp macro="" textlink="">
      <xdr:nvSpPr>
        <xdr:cNvPr id="261" name="円/楕円 260"/>
        <xdr:cNvSpPr/>
      </xdr:nvSpPr>
      <xdr:spPr>
        <a:xfrm>
          <a:off x="2857500" y="1685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141116</xdr:rowOff>
    </xdr:from>
    <xdr:ext cx="534377" cy="259045"/>
    <xdr:sp macro="" textlink="">
      <xdr:nvSpPr>
        <xdr:cNvPr id="262" name="テキスト ボックス 261"/>
        <xdr:cNvSpPr txBox="1"/>
      </xdr:nvSpPr>
      <xdr:spPr>
        <a:xfrm>
          <a:off x="2641111" y="16943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78384</xdr:rowOff>
    </xdr:from>
    <xdr:to>
      <xdr:col>3</xdr:col>
      <xdr:colOff>3175</xdr:colOff>
      <xdr:row>99</xdr:row>
      <xdr:rowOff>8534</xdr:rowOff>
    </xdr:to>
    <xdr:sp macro="" textlink="">
      <xdr:nvSpPr>
        <xdr:cNvPr id="263" name="円/楕円 262"/>
        <xdr:cNvSpPr/>
      </xdr:nvSpPr>
      <xdr:spPr>
        <a:xfrm>
          <a:off x="1968500" y="1688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171111</xdr:rowOff>
    </xdr:from>
    <xdr:ext cx="534377" cy="259045"/>
    <xdr:sp macro="" textlink="">
      <xdr:nvSpPr>
        <xdr:cNvPr id="264" name="テキスト ボックス 263"/>
        <xdr:cNvSpPr txBox="1"/>
      </xdr:nvSpPr>
      <xdr:spPr>
        <a:xfrm>
          <a:off x="1752111" y="1697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48,644</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119777</xdr:rowOff>
    </xdr:from>
    <xdr:to>
      <xdr:col>1</xdr:col>
      <xdr:colOff>485775</xdr:colOff>
      <xdr:row>99</xdr:row>
      <xdr:rowOff>49927</xdr:rowOff>
    </xdr:to>
    <xdr:sp macro="" textlink="">
      <xdr:nvSpPr>
        <xdr:cNvPr id="265" name="円/楕円 264"/>
        <xdr:cNvSpPr/>
      </xdr:nvSpPr>
      <xdr:spPr>
        <a:xfrm>
          <a:off x="1079500" y="1692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41054</xdr:rowOff>
    </xdr:from>
    <xdr:ext cx="534377" cy="259045"/>
    <xdr:sp macro="" textlink="">
      <xdr:nvSpPr>
        <xdr:cNvPr id="266" name="テキスト ボックス 265"/>
        <xdr:cNvSpPr txBox="1"/>
      </xdr:nvSpPr>
      <xdr:spPr>
        <a:xfrm>
          <a:off x="863111" y="1701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9" name="テキスト ボックス 278"/>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1" name="テキスト ボックス 280"/>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3" name="テキスト ボックス 282"/>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5" name="テキスト ボックス 284"/>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7" name="テキスト ボックス 286"/>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9" name="テキスト ボックス 288"/>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73439</xdr:rowOff>
    </xdr:from>
    <xdr:to>
      <xdr:col>15</xdr:col>
      <xdr:colOff>180340</xdr:colOff>
      <xdr:row>37</xdr:row>
      <xdr:rowOff>154869</xdr:rowOff>
    </xdr:to>
    <xdr:cxnSp macro="">
      <xdr:nvCxnSpPr>
        <xdr:cNvPr id="293" name="直線コネクタ 292"/>
        <xdr:cNvCxnSpPr/>
      </xdr:nvCxnSpPr>
      <xdr:spPr>
        <a:xfrm flipV="1">
          <a:off x="10475595" y="5216939"/>
          <a:ext cx="1270" cy="128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158697</xdr:rowOff>
    </xdr:from>
    <xdr:ext cx="534377" cy="259045"/>
    <xdr:sp macro="" textlink="">
      <xdr:nvSpPr>
        <xdr:cNvPr id="294" name="補助費等最小値テキスト"/>
        <xdr:cNvSpPr txBox="1"/>
      </xdr:nvSpPr>
      <xdr:spPr>
        <a:xfrm>
          <a:off x="10528300" y="650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37,571</a:t>
          </a:r>
          <a:endParaRPr kumimoji="1" lang="ja-JP" altLang="en-US" sz="1000" b="1">
            <a:latin typeface="ＭＳ Ｐゴシック"/>
          </a:endParaRPr>
        </a:p>
      </xdr:txBody>
    </xdr:sp>
    <xdr:clientData/>
  </xdr:oneCellAnchor>
  <xdr:twoCellAnchor>
    <xdr:from>
      <xdr:col>15</xdr:col>
      <xdr:colOff>92075</xdr:colOff>
      <xdr:row>37</xdr:row>
      <xdr:rowOff>154869</xdr:rowOff>
    </xdr:from>
    <xdr:to>
      <xdr:col>15</xdr:col>
      <xdr:colOff>269875</xdr:colOff>
      <xdr:row>37</xdr:row>
      <xdr:rowOff>154869</xdr:rowOff>
    </xdr:to>
    <xdr:cxnSp macro="">
      <xdr:nvCxnSpPr>
        <xdr:cNvPr id="295" name="直線コネクタ 294"/>
        <xdr:cNvCxnSpPr/>
      </xdr:nvCxnSpPr>
      <xdr:spPr>
        <a:xfrm>
          <a:off x="10388600" y="6498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20116</xdr:rowOff>
    </xdr:from>
    <xdr:ext cx="599010" cy="259045"/>
    <xdr:sp macro="" textlink="">
      <xdr:nvSpPr>
        <xdr:cNvPr id="296" name="補助費等最大値テキスト"/>
        <xdr:cNvSpPr txBox="1"/>
      </xdr:nvSpPr>
      <xdr:spPr>
        <a:xfrm>
          <a:off x="10528300" y="4992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116,058</a:t>
          </a:r>
          <a:endParaRPr kumimoji="1" lang="ja-JP" altLang="en-US" sz="1000" b="1">
            <a:latin typeface="ＭＳ Ｐゴシック"/>
          </a:endParaRPr>
        </a:p>
      </xdr:txBody>
    </xdr:sp>
    <xdr:clientData/>
  </xdr:oneCellAnchor>
  <xdr:twoCellAnchor>
    <xdr:from>
      <xdr:col>15</xdr:col>
      <xdr:colOff>92075</xdr:colOff>
      <xdr:row>30</xdr:row>
      <xdr:rowOff>73439</xdr:rowOff>
    </xdr:from>
    <xdr:to>
      <xdr:col>15</xdr:col>
      <xdr:colOff>269875</xdr:colOff>
      <xdr:row>30</xdr:row>
      <xdr:rowOff>73439</xdr:rowOff>
    </xdr:to>
    <xdr:cxnSp macro="">
      <xdr:nvCxnSpPr>
        <xdr:cNvPr id="297" name="直線コネクタ 296"/>
        <xdr:cNvCxnSpPr/>
      </xdr:nvCxnSpPr>
      <xdr:spPr>
        <a:xfrm>
          <a:off x="10388600" y="5216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125837</xdr:rowOff>
    </xdr:from>
    <xdr:to>
      <xdr:col>15</xdr:col>
      <xdr:colOff>180975</xdr:colOff>
      <xdr:row>38</xdr:row>
      <xdr:rowOff>153759</xdr:rowOff>
    </xdr:to>
    <xdr:cxnSp macro="">
      <xdr:nvCxnSpPr>
        <xdr:cNvPr id="298" name="直線コネクタ 297"/>
        <xdr:cNvCxnSpPr/>
      </xdr:nvCxnSpPr>
      <xdr:spPr>
        <a:xfrm flipV="1">
          <a:off x="9639300" y="6469487"/>
          <a:ext cx="838200" cy="19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170821</xdr:rowOff>
    </xdr:from>
    <xdr:ext cx="534377" cy="259045"/>
    <xdr:sp macro="" textlink="">
      <xdr:nvSpPr>
        <xdr:cNvPr id="299" name="補助費等平均値テキスト"/>
        <xdr:cNvSpPr txBox="1"/>
      </xdr:nvSpPr>
      <xdr:spPr>
        <a:xfrm>
          <a:off x="10528300" y="582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66,384</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147944</xdr:rowOff>
    </xdr:from>
    <xdr:to>
      <xdr:col>15</xdr:col>
      <xdr:colOff>231775</xdr:colOff>
      <xdr:row>35</xdr:row>
      <xdr:rowOff>78094</xdr:rowOff>
    </xdr:to>
    <xdr:sp macro="" textlink="">
      <xdr:nvSpPr>
        <xdr:cNvPr id="300" name="フローチャート : 判断 299"/>
        <xdr:cNvSpPr/>
      </xdr:nvSpPr>
      <xdr:spPr>
        <a:xfrm>
          <a:off x="10426700" y="597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153759</xdr:rowOff>
    </xdr:from>
    <xdr:to>
      <xdr:col>14</xdr:col>
      <xdr:colOff>28575</xdr:colOff>
      <xdr:row>38</xdr:row>
      <xdr:rowOff>161596</xdr:rowOff>
    </xdr:to>
    <xdr:cxnSp macro="">
      <xdr:nvCxnSpPr>
        <xdr:cNvPr id="301" name="直線コネクタ 300"/>
        <xdr:cNvCxnSpPr/>
      </xdr:nvCxnSpPr>
      <xdr:spPr>
        <a:xfrm flipV="1">
          <a:off x="8750300" y="6668859"/>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99301</xdr:rowOff>
    </xdr:from>
    <xdr:to>
      <xdr:col>14</xdr:col>
      <xdr:colOff>79375</xdr:colOff>
      <xdr:row>36</xdr:row>
      <xdr:rowOff>29451</xdr:rowOff>
    </xdr:to>
    <xdr:sp macro="" textlink="">
      <xdr:nvSpPr>
        <xdr:cNvPr id="302" name="フローチャート : 判断 301"/>
        <xdr:cNvSpPr/>
      </xdr:nvSpPr>
      <xdr:spPr>
        <a:xfrm>
          <a:off x="9588500" y="610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45978</xdr:rowOff>
    </xdr:from>
    <xdr:ext cx="534377" cy="259045"/>
    <xdr:sp macro="" textlink="">
      <xdr:nvSpPr>
        <xdr:cNvPr id="303" name="テキスト ボックス 302"/>
        <xdr:cNvSpPr txBox="1"/>
      </xdr:nvSpPr>
      <xdr:spPr>
        <a:xfrm>
          <a:off x="9372111" y="587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161596</xdr:rowOff>
    </xdr:from>
    <xdr:to>
      <xdr:col>12</xdr:col>
      <xdr:colOff>511175</xdr:colOff>
      <xdr:row>39</xdr:row>
      <xdr:rowOff>21841</xdr:rowOff>
    </xdr:to>
    <xdr:cxnSp macro="">
      <xdr:nvCxnSpPr>
        <xdr:cNvPr id="304" name="直線コネクタ 303"/>
        <xdr:cNvCxnSpPr/>
      </xdr:nvCxnSpPr>
      <xdr:spPr>
        <a:xfrm flipV="1">
          <a:off x="7861300" y="6676696"/>
          <a:ext cx="889000" cy="3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112413</xdr:rowOff>
    </xdr:from>
    <xdr:to>
      <xdr:col>12</xdr:col>
      <xdr:colOff>561975</xdr:colOff>
      <xdr:row>36</xdr:row>
      <xdr:rowOff>42563</xdr:rowOff>
    </xdr:to>
    <xdr:sp macro="" textlink="">
      <xdr:nvSpPr>
        <xdr:cNvPr id="305" name="フローチャート : 判断 304"/>
        <xdr:cNvSpPr/>
      </xdr:nvSpPr>
      <xdr:spPr>
        <a:xfrm>
          <a:off x="8699500" y="611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59090</xdr:rowOff>
    </xdr:from>
    <xdr:ext cx="534377" cy="259045"/>
    <xdr:sp macro="" textlink="">
      <xdr:nvSpPr>
        <xdr:cNvPr id="306" name="テキスト ボックス 305"/>
        <xdr:cNvSpPr txBox="1"/>
      </xdr:nvSpPr>
      <xdr:spPr>
        <a:xfrm>
          <a:off x="8483111" y="588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21841</xdr:rowOff>
    </xdr:from>
    <xdr:to>
      <xdr:col>11</xdr:col>
      <xdr:colOff>307975</xdr:colOff>
      <xdr:row>39</xdr:row>
      <xdr:rowOff>31376</xdr:rowOff>
    </xdr:to>
    <xdr:cxnSp macro="">
      <xdr:nvCxnSpPr>
        <xdr:cNvPr id="307" name="直線コネクタ 306"/>
        <xdr:cNvCxnSpPr/>
      </xdr:nvCxnSpPr>
      <xdr:spPr>
        <a:xfrm flipV="1">
          <a:off x="6972300" y="6708391"/>
          <a:ext cx="889000" cy="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161889</xdr:rowOff>
    </xdr:from>
    <xdr:to>
      <xdr:col>11</xdr:col>
      <xdr:colOff>358775</xdr:colOff>
      <xdr:row>36</xdr:row>
      <xdr:rowOff>92039</xdr:rowOff>
    </xdr:to>
    <xdr:sp macro="" textlink="">
      <xdr:nvSpPr>
        <xdr:cNvPr id="308" name="フローチャート : 判断 307"/>
        <xdr:cNvSpPr/>
      </xdr:nvSpPr>
      <xdr:spPr>
        <a:xfrm>
          <a:off x="7810500" y="616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108566</xdr:rowOff>
    </xdr:from>
    <xdr:ext cx="534377" cy="259045"/>
    <xdr:sp macro="" textlink="">
      <xdr:nvSpPr>
        <xdr:cNvPr id="309" name="テキスト ボックス 308"/>
        <xdr:cNvSpPr txBox="1"/>
      </xdr:nvSpPr>
      <xdr:spPr>
        <a:xfrm>
          <a:off x="7594111" y="59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1934</xdr:rowOff>
    </xdr:from>
    <xdr:to>
      <xdr:col>10</xdr:col>
      <xdr:colOff>155575</xdr:colOff>
      <xdr:row>36</xdr:row>
      <xdr:rowOff>103534</xdr:rowOff>
    </xdr:to>
    <xdr:sp macro="" textlink="">
      <xdr:nvSpPr>
        <xdr:cNvPr id="310" name="フローチャート : 判断 309"/>
        <xdr:cNvSpPr/>
      </xdr:nvSpPr>
      <xdr:spPr>
        <a:xfrm>
          <a:off x="6921500" y="617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120061</xdr:rowOff>
    </xdr:from>
    <xdr:ext cx="534377" cy="259045"/>
    <xdr:sp macro="" textlink="">
      <xdr:nvSpPr>
        <xdr:cNvPr id="311" name="テキスト ボックス 310"/>
        <xdr:cNvSpPr txBox="1"/>
      </xdr:nvSpPr>
      <xdr:spPr>
        <a:xfrm>
          <a:off x="6705111" y="594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75037</xdr:rowOff>
    </xdr:from>
    <xdr:to>
      <xdr:col>15</xdr:col>
      <xdr:colOff>231775</xdr:colOff>
      <xdr:row>38</xdr:row>
      <xdr:rowOff>5187</xdr:rowOff>
    </xdr:to>
    <xdr:sp macro="" textlink="">
      <xdr:nvSpPr>
        <xdr:cNvPr id="317" name="円/楕円 316"/>
        <xdr:cNvSpPr/>
      </xdr:nvSpPr>
      <xdr:spPr>
        <a:xfrm>
          <a:off x="10426700" y="641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161414</xdr:rowOff>
    </xdr:from>
    <xdr:ext cx="534377" cy="259045"/>
    <xdr:sp macro="" textlink="">
      <xdr:nvSpPr>
        <xdr:cNvPr id="318" name="補助費等該当値テキスト"/>
        <xdr:cNvSpPr txBox="1"/>
      </xdr:nvSpPr>
      <xdr:spPr>
        <a:xfrm>
          <a:off x="10528300" y="633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39,349</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102959</xdr:rowOff>
    </xdr:from>
    <xdr:to>
      <xdr:col>14</xdr:col>
      <xdr:colOff>79375</xdr:colOff>
      <xdr:row>39</xdr:row>
      <xdr:rowOff>33109</xdr:rowOff>
    </xdr:to>
    <xdr:sp macro="" textlink="">
      <xdr:nvSpPr>
        <xdr:cNvPr id="319" name="円/楕円 318"/>
        <xdr:cNvSpPr/>
      </xdr:nvSpPr>
      <xdr:spPr>
        <a:xfrm>
          <a:off x="9588500" y="661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39</xdr:row>
      <xdr:rowOff>24236</xdr:rowOff>
    </xdr:from>
    <xdr:ext cx="534377" cy="259045"/>
    <xdr:sp macro="" textlink="">
      <xdr:nvSpPr>
        <xdr:cNvPr id="320" name="テキスト ボックス 319"/>
        <xdr:cNvSpPr txBox="1"/>
      </xdr:nvSpPr>
      <xdr:spPr>
        <a:xfrm>
          <a:off x="9372111" y="671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27,139</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110796</xdr:rowOff>
    </xdr:from>
    <xdr:to>
      <xdr:col>12</xdr:col>
      <xdr:colOff>561975</xdr:colOff>
      <xdr:row>39</xdr:row>
      <xdr:rowOff>40946</xdr:rowOff>
    </xdr:to>
    <xdr:sp macro="" textlink="">
      <xdr:nvSpPr>
        <xdr:cNvPr id="321" name="円/楕円 320"/>
        <xdr:cNvSpPr/>
      </xdr:nvSpPr>
      <xdr:spPr>
        <a:xfrm>
          <a:off x="8699500" y="662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32073</xdr:rowOff>
    </xdr:from>
    <xdr:ext cx="534377" cy="259045"/>
    <xdr:sp macro="" textlink="">
      <xdr:nvSpPr>
        <xdr:cNvPr id="322" name="テキスト ボックス 321"/>
        <xdr:cNvSpPr txBox="1"/>
      </xdr:nvSpPr>
      <xdr:spPr>
        <a:xfrm>
          <a:off x="8483111" y="671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142491</xdr:rowOff>
    </xdr:from>
    <xdr:to>
      <xdr:col>11</xdr:col>
      <xdr:colOff>358775</xdr:colOff>
      <xdr:row>39</xdr:row>
      <xdr:rowOff>72641</xdr:rowOff>
    </xdr:to>
    <xdr:sp macro="" textlink="">
      <xdr:nvSpPr>
        <xdr:cNvPr id="323" name="円/楕円 322"/>
        <xdr:cNvSpPr/>
      </xdr:nvSpPr>
      <xdr:spPr>
        <a:xfrm>
          <a:off x="7810500" y="665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63768</xdr:rowOff>
    </xdr:from>
    <xdr:ext cx="534377" cy="259045"/>
    <xdr:sp macro="" textlink="">
      <xdr:nvSpPr>
        <xdr:cNvPr id="324" name="テキスト ボックス 323"/>
        <xdr:cNvSpPr txBox="1"/>
      </xdr:nvSpPr>
      <xdr:spPr>
        <a:xfrm>
          <a:off x="7594111" y="6750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152026</xdr:rowOff>
    </xdr:from>
    <xdr:to>
      <xdr:col>10</xdr:col>
      <xdr:colOff>155575</xdr:colOff>
      <xdr:row>39</xdr:row>
      <xdr:rowOff>82176</xdr:rowOff>
    </xdr:to>
    <xdr:sp macro="" textlink="">
      <xdr:nvSpPr>
        <xdr:cNvPr id="325" name="円/楕円 324"/>
        <xdr:cNvSpPr/>
      </xdr:nvSpPr>
      <xdr:spPr>
        <a:xfrm>
          <a:off x="6921500" y="666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73303</xdr:rowOff>
    </xdr:from>
    <xdr:ext cx="534377" cy="259045"/>
    <xdr:sp macro="" textlink="">
      <xdr:nvSpPr>
        <xdr:cNvPr id="326" name="テキスト ボックス 325"/>
        <xdr:cNvSpPr txBox="1"/>
      </xdr:nvSpPr>
      <xdr:spPr>
        <a:xfrm>
          <a:off x="6705111" y="675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40" name="テキスト ボックス 33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2" name="テキスト ボックス 34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4" name="テキスト ボックス 34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44474</xdr:rowOff>
    </xdr:from>
    <xdr:to>
      <xdr:col>15</xdr:col>
      <xdr:colOff>180340</xdr:colOff>
      <xdr:row>58</xdr:row>
      <xdr:rowOff>7263</xdr:rowOff>
    </xdr:to>
    <xdr:cxnSp macro="">
      <xdr:nvCxnSpPr>
        <xdr:cNvPr id="348" name="直線コネクタ 347"/>
        <xdr:cNvCxnSpPr/>
      </xdr:nvCxnSpPr>
      <xdr:spPr>
        <a:xfrm flipV="1">
          <a:off x="10475595" y="8959874"/>
          <a:ext cx="1270" cy="991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11090</xdr:rowOff>
    </xdr:from>
    <xdr:ext cx="534377" cy="259045"/>
    <xdr:sp macro="" textlink="">
      <xdr:nvSpPr>
        <xdr:cNvPr id="349" name="普通建設事業費最小値テキスト"/>
        <xdr:cNvSpPr txBox="1"/>
      </xdr:nvSpPr>
      <xdr:spPr>
        <a:xfrm>
          <a:off x="10528300" y="99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28,967</a:t>
          </a:r>
          <a:endParaRPr kumimoji="1" lang="ja-JP" altLang="en-US" sz="1000" b="1">
            <a:latin typeface="ＭＳ Ｐゴシック"/>
          </a:endParaRPr>
        </a:p>
      </xdr:txBody>
    </xdr:sp>
    <xdr:clientData/>
  </xdr:oneCellAnchor>
  <xdr:twoCellAnchor>
    <xdr:from>
      <xdr:col>15</xdr:col>
      <xdr:colOff>92075</xdr:colOff>
      <xdr:row>58</xdr:row>
      <xdr:rowOff>7263</xdr:rowOff>
    </xdr:from>
    <xdr:to>
      <xdr:col>15</xdr:col>
      <xdr:colOff>269875</xdr:colOff>
      <xdr:row>58</xdr:row>
      <xdr:rowOff>7263</xdr:rowOff>
    </xdr:to>
    <xdr:cxnSp macro="">
      <xdr:nvCxnSpPr>
        <xdr:cNvPr id="350" name="直線コネクタ 349"/>
        <xdr:cNvCxnSpPr/>
      </xdr:nvCxnSpPr>
      <xdr:spPr>
        <a:xfrm>
          <a:off x="10388600" y="9951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162601</xdr:rowOff>
    </xdr:from>
    <xdr:ext cx="599010" cy="259045"/>
    <xdr:sp macro="" textlink="">
      <xdr:nvSpPr>
        <xdr:cNvPr id="351" name="普通建設事業費最大値テキスト"/>
        <xdr:cNvSpPr txBox="1"/>
      </xdr:nvSpPr>
      <xdr:spPr>
        <a:xfrm>
          <a:off x="10528300" y="87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245,828</a:t>
          </a:r>
          <a:endParaRPr kumimoji="1" lang="ja-JP" altLang="en-US" sz="1000" b="1">
            <a:latin typeface="ＭＳ Ｐゴシック"/>
          </a:endParaRPr>
        </a:p>
      </xdr:txBody>
    </xdr:sp>
    <xdr:clientData/>
  </xdr:oneCellAnchor>
  <xdr:twoCellAnchor>
    <xdr:from>
      <xdr:col>15</xdr:col>
      <xdr:colOff>92075</xdr:colOff>
      <xdr:row>52</xdr:row>
      <xdr:rowOff>44474</xdr:rowOff>
    </xdr:from>
    <xdr:to>
      <xdr:col>15</xdr:col>
      <xdr:colOff>269875</xdr:colOff>
      <xdr:row>52</xdr:row>
      <xdr:rowOff>44474</xdr:rowOff>
    </xdr:to>
    <xdr:cxnSp macro="">
      <xdr:nvCxnSpPr>
        <xdr:cNvPr id="352" name="直線コネクタ 351"/>
        <xdr:cNvCxnSpPr/>
      </xdr:nvCxnSpPr>
      <xdr:spPr>
        <a:xfrm>
          <a:off x="10388600" y="89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101720</xdr:rowOff>
    </xdr:from>
    <xdr:to>
      <xdr:col>15</xdr:col>
      <xdr:colOff>180975</xdr:colOff>
      <xdr:row>57</xdr:row>
      <xdr:rowOff>80264</xdr:rowOff>
    </xdr:to>
    <xdr:cxnSp macro="">
      <xdr:nvCxnSpPr>
        <xdr:cNvPr id="353" name="直線コネクタ 352"/>
        <xdr:cNvCxnSpPr/>
      </xdr:nvCxnSpPr>
      <xdr:spPr>
        <a:xfrm>
          <a:off x="9639300" y="9702920"/>
          <a:ext cx="838200" cy="149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52460</xdr:rowOff>
    </xdr:from>
    <xdr:ext cx="534377" cy="259045"/>
    <xdr:sp macro="" textlink="">
      <xdr:nvSpPr>
        <xdr:cNvPr id="354" name="普通建設事業費平均値テキスト"/>
        <xdr:cNvSpPr txBox="1"/>
      </xdr:nvSpPr>
      <xdr:spPr>
        <a:xfrm>
          <a:off x="10528300" y="9482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87,974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29583</xdr:rowOff>
    </xdr:from>
    <xdr:to>
      <xdr:col>15</xdr:col>
      <xdr:colOff>231775</xdr:colOff>
      <xdr:row>56</xdr:row>
      <xdr:rowOff>131183</xdr:rowOff>
    </xdr:to>
    <xdr:sp macro="" textlink="">
      <xdr:nvSpPr>
        <xdr:cNvPr id="355" name="フローチャート : 判断 354"/>
        <xdr:cNvSpPr/>
      </xdr:nvSpPr>
      <xdr:spPr>
        <a:xfrm>
          <a:off x="104267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101720</xdr:rowOff>
    </xdr:from>
    <xdr:to>
      <xdr:col>14</xdr:col>
      <xdr:colOff>28575</xdr:colOff>
      <xdr:row>56</xdr:row>
      <xdr:rowOff>118879</xdr:rowOff>
    </xdr:to>
    <xdr:cxnSp macro="">
      <xdr:nvCxnSpPr>
        <xdr:cNvPr id="356" name="直線コネクタ 355"/>
        <xdr:cNvCxnSpPr/>
      </xdr:nvCxnSpPr>
      <xdr:spPr>
        <a:xfrm flipV="1">
          <a:off x="8750300" y="9702920"/>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49475</xdr:rowOff>
    </xdr:from>
    <xdr:to>
      <xdr:col>14</xdr:col>
      <xdr:colOff>79375</xdr:colOff>
      <xdr:row>56</xdr:row>
      <xdr:rowOff>151075</xdr:rowOff>
    </xdr:to>
    <xdr:sp macro="" textlink="">
      <xdr:nvSpPr>
        <xdr:cNvPr id="357" name="フローチャート : 判断 356"/>
        <xdr:cNvSpPr/>
      </xdr:nvSpPr>
      <xdr:spPr>
        <a:xfrm>
          <a:off x="9588500" y="965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167602</xdr:rowOff>
    </xdr:from>
    <xdr:ext cx="534377" cy="259045"/>
    <xdr:sp macro="" textlink="">
      <xdr:nvSpPr>
        <xdr:cNvPr id="358" name="テキスト ボックス 357"/>
        <xdr:cNvSpPr txBox="1"/>
      </xdr:nvSpPr>
      <xdr:spPr>
        <a:xfrm>
          <a:off x="9372111" y="942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118879</xdr:rowOff>
    </xdr:from>
    <xdr:to>
      <xdr:col>12</xdr:col>
      <xdr:colOff>511175</xdr:colOff>
      <xdr:row>57</xdr:row>
      <xdr:rowOff>25414</xdr:rowOff>
    </xdr:to>
    <xdr:cxnSp macro="">
      <xdr:nvCxnSpPr>
        <xdr:cNvPr id="359" name="直線コネクタ 358"/>
        <xdr:cNvCxnSpPr/>
      </xdr:nvCxnSpPr>
      <xdr:spPr>
        <a:xfrm flipV="1">
          <a:off x="7861300" y="9720079"/>
          <a:ext cx="889000" cy="7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45973</xdr:rowOff>
    </xdr:from>
    <xdr:to>
      <xdr:col>12</xdr:col>
      <xdr:colOff>561975</xdr:colOff>
      <xdr:row>56</xdr:row>
      <xdr:rowOff>147573</xdr:rowOff>
    </xdr:to>
    <xdr:sp macro="" textlink="">
      <xdr:nvSpPr>
        <xdr:cNvPr id="360" name="フローチャート : 判断 359"/>
        <xdr:cNvSpPr/>
      </xdr:nvSpPr>
      <xdr:spPr>
        <a:xfrm>
          <a:off x="8699500" y="964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164100</xdr:rowOff>
    </xdr:from>
    <xdr:ext cx="534377" cy="259045"/>
    <xdr:sp macro="" textlink="">
      <xdr:nvSpPr>
        <xdr:cNvPr id="361" name="テキスト ボックス 360"/>
        <xdr:cNvSpPr txBox="1"/>
      </xdr:nvSpPr>
      <xdr:spPr>
        <a:xfrm>
          <a:off x="8483111" y="942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25414</xdr:rowOff>
    </xdr:from>
    <xdr:to>
      <xdr:col>11</xdr:col>
      <xdr:colOff>307975</xdr:colOff>
      <xdr:row>57</xdr:row>
      <xdr:rowOff>103649</xdr:rowOff>
    </xdr:to>
    <xdr:cxnSp macro="">
      <xdr:nvCxnSpPr>
        <xdr:cNvPr id="362" name="直線コネクタ 361"/>
        <xdr:cNvCxnSpPr/>
      </xdr:nvCxnSpPr>
      <xdr:spPr>
        <a:xfrm flipV="1">
          <a:off x="6972300" y="9798064"/>
          <a:ext cx="889000" cy="7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109524</xdr:rowOff>
    </xdr:from>
    <xdr:to>
      <xdr:col>11</xdr:col>
      <xdr:colOff>358775</xdr:colOff>
      <xdr:row>57</xdr:row>
      <xdr:rowOff>39674</xdr:rowOff>
    </xdr:to>
    <xdr:sp macro="" textlink="">
      <xdr:nvSpPr>
        <xdr:cNvPr id="363" name="フローチャート : 判断 362"/>
        <xdr:cNvSpPr/>
      </xdr:nvSpPr>
      <xdr:spPr>
        <a:xfrm>
          <a:off x="7810500" y="971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56201</xdr:rowOff>
    </xdr:from>
    <xdr:ext cx="534377" cy="259045"/>
    <xdr:sp macro="" textlink="">
      <xdr:nvSpPr>
        <xdr:cNvPr id="364" name="テキスト ボックス 363"/>
        <xdr:cNvSpPr txBox="1"/>
      </xdr:nvSpPr>
      <xdr:spPr>
        <a:xfrm>
          <a:off x="7594111" y="948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125074</xdr:rowOff>
    </xdr:from>
    <xdr:to>
      <xdr:col>10</xdr:col>
      <xdr:colOff>155575</xdr:colOff>
      <xdr:row>57</xdr:row>
      <xdr:rowOff>55224</xdr:rowOff>
    </xdr:to>
    <xdr:sp macro="" textlink="">
      <xdr:nvSpPr>
        <xdr:cNvPr id="365" name="フローチャート : 判断 364"/>
        <xdr:cNvSpPr/>
      </xdr:nvSpPr>
      <xdr:spPr>
        <a:xfrm>
          <a:off x="6921500" y="972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71751</xdr:rowOff>
    </xdr:from>
    <xdr:ext cx="534377" cy="259045"/>
    <xdr:sp macro="" textlink="">
      <xdr:nvSpPr>
        <xdr:cNvPr id="366" name="テキスト ボックス 365"/>
        <xdr:cNvSpPr txBox="1"/>
      </xdr:nvSpPr>
      <xdr:spPr>
        <a:xfrm>
          <a:off x="6705111" y="950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29464</xdr:rowOff>
    </xdr:from>
    <xdr:to>
      <xdr:col>15</xdr:col>
      <xdr:colOff>231775</xdr:colOff>
      <xdr:row>57</xdr:row>
      <xdr:rowOff>131064</xdr:rowOff>
    </xdr:to>
    <xdr:sp macro="" textlink="">
      <xdr:nvSpPr>
        <xdr:cNvPr id="372" name="円/楕円 371"/>
        <xdr:cNvSpPr/>
      </xdr:nvSpPr>
      <xdr:spPr>
        <a:xfrm>
          <a:off x="10426700" y="98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115841</xdr:rowOff>
    </xdr:from>
    <xdr:ext cx="534377" cy="259045"/>
    <xdr:sp macro="" textlink="">
      <xdr:nvSpPr>
        <xdr:cNvPr id="373" name="普通建設事業費該当値テキスト"/>
        <xdr:cNvSpPr txBox="1"/>
      </xdr:nvSpPr>
      <xdr:spPr>
        <a:xfrm>
          <a:off x="10528300" y="97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50,500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50920</xdr:rowOff>
    </xdr:from>
    <xdr:to>
      <xdr:col>14</xdr:col>
      <xdr:colOff>79375</xdr:colOff>
      <xdr:row>56</xdr:row>
      <xdr:rowOff>152520</xdr:rowOff>
    </xdr:to>
    <xdr:sp macro="" textlink="">
      <xdr:nvSpPr>
        <xdr:cNvPr id="374" name="円/楕円 373"/>
        <xdr:cNvSpPr/>
      </xdr:nvSpPr>
      <xdr:spPr>
        <a:xfrm>
          <a:off x="9588500" y="96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143647</xdr:rowOff>
    </xdr:from>
    <xdr:ext cx="534377" cy="259045"/>
    <xdr:sp macro="" textlink="">
      <xdr:nvSpPr>
        <xdr:cNvPr id="375" name="テキスト ボックス 374"/>
        <xdr:cNvSpPr txBox="1"/>
      </xdr:nvSpPr>
      <xdr:spPr>
        <a:xfrm>
          <a:off x="9372111" y="974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83,307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68079</xdr:rowOff>
    </xdr:from>
    <xdr:to>
      <xdr:col>12</xdr:col>
      <xdr:colOff>561975</xdr:colOff>
      <xdr:row>56</xdr:row>
      <xdr:rowOff>169679</xdr:rowOff>
    </xdr:to>
    <xdr:sp macro="" textlink="">
      <xdr:nvSpPr>
        <xdr:cNvPr id="376" name="円/楕円 375"/>
        <xdr:cNvSpPr/>
      </xdr:nvSpPr>
      <xdr:spPr>
        <a:xfrm>
          <a:off x="8699500" y="9669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160806</xdr:rowOff>
    </xdr:from>
    <xdr:ext cx="534377" cy="259045"/>
    <xdr:sp macro="" textlink="">
      <xdr:nvSpPr>
        <xdr:cNvPr id="377" name="テキスト ボックス 376"/>
        <xdr:cNvSpPr txBox="1"/>
      </xdr:nvSpPr>
      <xdr:spPr>
        <a:xfrm>
          <a:off x="8483111" y="9762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146064</xdr:rowOff>
    </xdr:from>
    <xdr:to>
      <xdr:col>11</xdr:col>
      <xdr:colOff>358775</xdr:colOff>
      <xdr:row>57</xdr:row>
      <xdr:rowOff>76214</xdr:rowOff>
    </xdr:to>
    <xdr:sp macro="" textlink="">
      <xdr:nvSpPr>
        <xdr:cNvPr id="378" name="円/楕円 377"/>
        <xdr:cNvSpPr/>
      </xdr:nvSpPr>
      <xdr:spPr>
        <a:xfrm>
          <a:off x="7810500" y="974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67341</xdr:rowOff>
    </xdr:from>
    <xdr:ext cx="534377" cy="259045"/>
    <xdr:sp macro="" textlink="">
      <xdr:nvSpPr>
        <xdr:cNvPr id="379" name="テキスト ボックス 378"/>
        <xdr:cNvSpPr txBox="1"/>
      </xdr:nvSpPr>
      <xdr:spPr>
        <a:xfrm>
          <a:off x="7594111" y="983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62,497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52849</xdr:rowOff>
    </xdr:from>
    <xdr:to>
      <xdr:col>10</xdr:col>
      <xdr:colOff>155575</xdr:colOff>
      <xdr:row>57</xdr:row>
      <xdr:rowOff>154449</xdr:rowOff>
    </xdr:to>
    <xdr:sp macro="" textlink="">
      <xdr:nvSpPr>
        <xdr:cNvPr id="380" name="円/楕円 379"/>
        <xdr:cNvSpPr/>
      </xdr:nvSpPr>
      <xdr:spPr>
        <a:xfrm>
          <a:off x="6921500" y="982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145576</xdr:rowOff>
    </xdr:from>
    <xdr:ext cx="534377" cy="259045"/>
    <xdr:sp macro="" textlink="">
      <xdr:nvSpPr>
        <xdr:cNvPr id="381" name="テキスト ボックス 380"/>
        <xdr:cNvSpPr txBox="1"/>
      </xdr:nvSpPr>
      <xdr:spPr>
        <a:xfrm>
          <a:off x="6705111" y="991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104968</xdr:rowOff>
    </xdr:from>
    <xdr:to>
      <xdr:col>15</xdr:col>
      <xdr:colOff>180340</xdr:colOff>
      <xdr:row>79</xdr:row>
      <xdr:rowOff>44450</xdr:rowOff>
    </xdr:to>
    <xdr:cxnSp macro="">
      <xdr:nvCxnSpPr>
        <xdr:cNvPr id="405" name="直線コネクタ 404"/>
        <xdr:cNvCxnSpPr/>
      </xdr:nvCxnSpPr>
      <xdr:spPr>
        <a:xfrm flipV="1">
          <a:off x="10475595" y="12106468"/>
          <a:ext cx="1270" cy="148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7" name="直線コネクタ 40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51645</xdr:rowOff>
    </xdr:from>
    <xdr:ext cx="599010" cy="259045"/>
    <xdr:sp macro="" textlink="">
      <xdr:nvSpPr>
        <xdr:cNvPr id="408" name="普通建設事業費 （ うち新規整備　）最大値テキスト"/>
        <xdr:cNvSpPr txBox="1"/>
      </xdr:nvSpPr>
      <xdr:spPr>
        <a:xfrm>
          <a:off x="10528300" y="11881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194,558</a:t>
          </a:r>
          <a:endParaRPr kumimoji="1" lang="ja-JP" altLang="en-US" sz="1000" b="1">
            <a:latin typeface="ＭＳ Ｐゴシック"/>
          </a:endParaRPr>
        </a:p>
      </xdr:txBody>
    </xdr:sp>
    <xdr:clientData/>
  </xdr:oneCellAnchor>
  <xdr:twoCellAnchor>
    <xdr:from>
      <xdr:col>15</xdr:col>
      <xdr:colOff>92075</xdr:colOff>
      <xdr:row>70</xdr:row>
      <xdr:rowOff>104968</xdr:rowOff>
    </xdr:from>
    <xdr:to>
      <xdr:col>15</xdr:col>
      <xdr:colOff>269875</xdr:colOff>
      <xdr:row>70</xdr:row>
      <xdr:rowOff>104968</xdr:rowOff>
    </xdr:to>
    <xdr:cxnSp macro="">
      <xdr:nvCxnSpPr>
        <xdr:cNvPr id="409" name="直線コネクタ 408"/>
        <xdr:cNvCxnSpPr/>
      </xdr:nvCxnSpPr>
      <xdr:spPr>
        <a:xfrm>
          <a:off x="10388600" y="12106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6136</xdr:rowOff>
    </xdr:from>
    <xdr:to>
      <xdr:col>15</xdr:col>
      <xdr:colOff>180975</xdr:colOff>
      <xdr:row>78</xdr:row>
      <xdr:rowOff>118227</xdr:rowOff>
    </xdr:to>
    <xdr:cxnSp macro="">
      <xdr:nvCxnSpPr>
        <xdr:cNvPr id="410" name="直線コネクタ 409"/>
        <xdr:cNvCxnSpPr/>
      </xdr:nvCxnSpPr>
      <xdr:spPr>
        <a:xfrm flipV="1">
          <a:off x="9639300" y="13379236"/>
          <a:ext cx="838200" cy="11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167960</xdr:rowOff>
    </xdr:from>
    <xdr:ext cx="534377" cy="259045"/>
    <xdr:sp macro="" textlink="">
      <xdr:nvSpPr>
        <xdr:cNvPr id="411" name="普通建設事業費 （ うち新規整備　）平均値テキスト"/>
        <xdr:cNvSpPr txBox="1"/>
      </xdr:nvSpPr>
      <xdr:spPr>
        <a:xfrm>
          <a:off x="10528300" y="130267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47,627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145083</xdr:rowOff>
    </xdr:from>
    <xdr:to>
      <xdr:col>15</xdr:col>
      <xdr:colOff>231775</xdr:colOff>
      <xdr:row>77</xdr:row>
      <xdr:rowOff>75233</xdr:rowOff>
    </xdr:to>
    <xdr:sp macro="" textlink="">
      <xdr:nvSpPr>
        <xdr:cNvPr id="412" name="フローチャート : 判断 411"/>
        <xdr:cNvSpPr/>
      </xdr:nvSpPr>
      <xdr:spPr>
        <a:xfrm>
          <a:off x="104267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63587</xdr:rowOff>
    </xdr:from>
    <xdr:to>
      <xdr:col>14</xdr:col>
      <xdr:colOff>79375</xdr:colOff>
      <xdr:row>77</xdr:row>
      <xdr:rowOff>165187</xdr:rowOff>
    </xdr:to>
    <xdr:sp macro="" textlink="">
      <xdr:nvSpPr>
        <xdr:cNvPr id="413" name="フローチャート : 判断 412"/>
        <xdr:cNvSpPr/>
      </xdr:nvSpPr>
      <xdr:spPr>
        <a:xfrm>
          <a:off x="9588500" y="1326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10264</xdr:rowOff>
    </xdr:from>
    <xdr:ext cx="534377" cy="259045"/>
    <xdr:sp macro="" textlink="">
      <xdr:nvSpPr>
        <xdr:cNvPr id="414" name="テキスト ボックス 413"/>
        <xdr:cNvSpPr txBox="1"/>
      </xdr:nvSpPr>
      <xdr:spPr>
        <a:xfrm>
          <a:off x="9372111" y="1304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126786</xdr:rowOff>
    </xdr:from>
    <xdr:to>
      <xdr:col>15</xdr:col>
      <xdr:colOff>231775</xdr:colOff>
      <xdr:row>78</xdr:row>
      <xdr:rowOff>56936</xdr:rowOff>
    </xdr:to>
    <xdr:sp macro="" textlink="">
      <xdr:nvSpPr>
        <xdr:cNvPr id="420" name="円/楕円 419"/>
        <xdr:cNvSpPr/>
      </xdr:nvSpPr>
      <xdr:spPr>
        <a:xfrm>
          <a:off x="10426700" y="133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105213</xdr:rowOff>
    </xdr:from>
    <xdr:ext cx="534377" cy="259045"/>
    <xdr:sp macro="" textlink="">
      <xdr:nvSpPr>
        <xdr:cNvPr id="421" name="普通建設事業費 （ うち新規整備　）該当値テキスト"/>
        <xdr:cNvSpPr txBox="1"/>
      </xdr:nvSpPr>
      <xdr:spPr>
        <a:xfrm>
          <a:off x="10528300" y="1330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27,528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67427</xdr:rowOff>
    </xdr:from>
    <xdr:to>
      <xdr:col>14</xdr:col>
      <xdr:colOff>79375</xdr:colOff>
      <xdr:row>78</xdr:row>
      <xdr:rowOff>169027</xdr:rowOff>
    </xdr:to>
    <xdr:sp macro="" textlink="">
      <xdr:nvSpPr>
        <xdr:cNvPr id="422" name="円/楕円 421"/>
        <xdr:cNvSpPr/>
      </xdr:nvSpPr>
      <xdr:spPr>
        <a:xfrm>
          <a:off x="9588500" y="1344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160154</xdr:rowOff>
    </xdr:from>
    <xdr:ext cx="534377" cy="259045"/>
    <xdr:sp macro="" textlink="">
      <xdr:nvSpPr>
        <xdr:cNvPr id="423" name="テキスト ボックス 422"/>
        <xdr:cNvSpPr txBox="1"/>
      </xdr:nvSpPr>
      <xdr:spPr>
        <a:xfrm>
          <a:off x="9372111" y="13533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4" name="直線コネクタ 43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5" name="テキスト ボックス 43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6" name="直線コネクタ 43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7" name="テキスト ボックス 43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8" name="直線コネクタ 43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9" name="テキスト ボックス 43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0" name="直線コネクタ 43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1" name="テキスト ボックス 44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2" name="直線コネクタ 44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3" name="テキスト ボックス 44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4" name="直線コネクタ 44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5" name="テキスト ボックス 44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11798</xdr:rowOff>
    </xdr:from>
    <xdr:to>
      <xdr:col>15</xdr:col>
      <xdr:colOff>180340</xdr:colOff>
      <xdr:row>99</xdr:row>
      <xdr:rowOff>98879</xdr:rowOff>
    </xdr:to>
    <xdr:cxnSp macro="">
      <xdr:nvCxnSpPr>
        <xdr:cNvPr id="449" name="直線コネクタ 448"/>
        <xdr:cNvCxnSpPr/>
      </xdr:nvCxnSpPr>
      <xdr:spPr>
        <a:xfrm flipV="1">
          <a:off x="10475595" y="15442298"/>
          <a:ext cx="1270" cy="163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50"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1" name="直線コネクタ 450"/>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129925</xdr:rowOff>
    </xdr:from>
    <xdr:ext cx="534377" cy="259045"/>
    <xdr:sp macro="" textlink="">
      <xdr:nvSpPr>
        <xdr:cNvPr id="452" name="普通建設事業費 （ うち更新整備　）最大値テキスト"/>
        <xdr:cNvSpPr txBox="1"/>
      </xdr:nvSpPr>
      <xdr:spPr>
        <a:xfrm>
          <a:off x="10528300" y="1521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99,833</a:t>
          </a:r>
          <a:endParaRPr kumimoji="1" lang="ja-JP" altLang="en-US" sz="1000" b="1">
            <a:latin typeface="ＭＳ Ｐゴシック"/>
          </a:endParaRPr>
        </a:p>
      </xdr:txBody>
    </xdr:sp>
    <xdr:clientData/>
  </xdr:oneCellAnchor>
  <xdr:twoCellAnchor>
    <xdr:from>
      <xdr:col>15</xdr:col>
      <xdr:colOff>92075</xdr:colOff>
      <xdr:row>90</xdr:row>
      <xdr:rowOff>11798</xdr:rowOff>
    </xdr:from>
    <xdr:to>
      <xdr:col>15</xdr:col>
      <xdr:colOff>269875</xdr:colOff>
      <xdr:row>90</xdr:row>
      <xdr:rowOff>11798</xdr:rowOff>
    </xdr:to>
    <xdr:cxnSp macro="">
      <xdr:nvCxnSpPr>
        <xdr:cNvPr id="453" name="直線コネクタ 452"/>
        <xdr:cNvCxnSpPr/>
      </xdr:nvCxnSpPr>
      <xdr:spPr>
        <a:xfrm>
          <a:off x="10388600" y="1544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10068</xdr:rowOff>
    </xdr:from>
    <xdr:to>
      <xdr:col>15</xdr:col>
      <xdr:colOff>180975</xdr:colOff>
      <xdr:row>98</xdr:row>
      <xdr:rowOff>69650</xdr:rowOff>
    </xdr:to>
    <xdr:cxnSp macro="">
      <xdr:nvCxnSpPr>
        <xdr:cNvPr id="454" name="直線コネクタ 453"/>
        <xdr:cNvCxnSpPr/>
      </xdr:nvCxnSpPr>
      <xdr:spPr>
        <a:xfrm>
          <a:off x="9639300" y="16297818"/>
          <a:ext cx="838200" cy="57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21055</xdr:rowOff>
    </xdr:from>
    <xdr:ext cx="534377" cy="259045"/>
    <xdr:sp macro="" textlink="">
      <xdr:nvSpPr>
        <xdr:cNvPr id="455" name="普通建設事業費 （ うち更新整備　）平均値テキスト"/>
        <xdr:cNvSpPr txBox="1"/>
      </xdr:nvSpPr>
      <xdr:spPr>
        <a:xfrm>
          <a:off x="10528300" y="164802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24,056</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169628</xdr:rowOff>
    </xdr:from>
    <xdr:to>
      <xdr:col>15</xdr:col>
      <xdr:colOff>231775</xdr:colOff>
      <xdr:row>97</xdr:row>
      <xdr:rowOff>99778</xdr:rowOff>
    </xdr:to>
    <xdr:sp macro="" textlink="">
      <xdr:nvSpPr>
        <xdr:cNvPr id="456" name="フローチャート : 判断 455"/>
        <xdr:cNvSpPr/>
      </xdr:nvSpPr>
      <xdr:spPr>
        <a:xfrm>
          <a:off x="10426700" y="1662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7" name="フローチャート : 判断 456"/>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104066</xdr:rowOff>
    </xdr:from>
    <xdr:ext cx="534377" cy="259045"/>
    <xdr:sp macro="" textlink="">
      <xdr:nvSpPr>
        <xdr:cNvPr id="458" name="テキスト ボックス 457"/>
        <xdr:cNvSpPr txBox="1"/>
      </xdr:nvSpPr>
      <xdr:spPr>
        <a:xfrm>
          <a:off x="9372111" y="1656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18850</xdr:rowOff>
    </xdr:from>
    <xdr:to>
      <xdr:col>15</xdr:col>
      <xdr:colOff>231775</xdr:colOff>
      <xdr:row>98</xdr:row>
      <xdr:rowOff>120450</xdr:rowOff>
    </xdr:to>
    <xdr:sp macro="" textlink="">
      <xdr:nvSpPr>
        <xdr:cNvPr id="464" name="円/楕円 463"/>
        <xdr:cNvSpPr/>
      </xdr:nvSpPr>
      <xdr:spPr>
        <a:xfrm>
          <a:off x="10426700" y="1682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168727</xdr:rowOff>
    </xdr:from>
    <xdr:ext cx="534377" cy="259045"/>
    <xdr:sp macro="" textlink="">
      <xdr:nvSpPr>
        <xdr:cNvPr id="465" name="普通建設事業費 （ うち更新整備　）該当値テキスト"/>
        <xdr:cNvSpPr txBox="1"/>
      </xdr:nvSpPr>
      <xdr:spPr>
        <a:xfrm>
          <a:off x="10528300" y="16799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12,290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130718</xdr:rowOff>
    </xdr:from>
    <xdr:to>
      <xdr:col>14</xdr:col>
      <xdr:colOff>79375</xdr:colOff>
      <xdr:row>95</xdr:row>
      <xdr:rowOff>60868</xdr:rowOff>
    </xdr:to>
    <xdr:sp macro="" textlink="">
      <xdr:nvSpPr>
        <xdr:cNvPr id="466" name="円/楕円 465"/>
        <xdr:cNvSpPr/>
      </xdr:nvSpPr>
      <xdr:spPr>
        <a:xfrm>
          <a:off x="9588500" y="1624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77395</xdr:rowOff>
    </xdr:from>
    <xdr:ext cx="534377" cy="259045"/>
    <xdr:sp macro="" textlink="">
      <xdr:nvSpPr>
        <xdr:cNvPr id="467" name="テキスト ボックス 466"/>
        <xdr:cNvSpPr txBox="1"/>
      </xdr:nvSpPr>
      <xdr:spPr>
        <a:xfrm>
          <a:off x="9372111" y="160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47,439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8" name="直線コネクタ 47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9" name="テキスト ボックス 47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0" name="直線コネクタ 47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1" name="テキスト ボックス 48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2" name="直線コネクタ 48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3" name="テキスト ボックス 48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4" name="直線コネクタ 48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5" name="テキスト ボックス 48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7" name="テキスト ボックス 48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12507</xdr:rowOff>
    </xdr:from>
    <xdr:to>
      <xdr:col>23</xdr:col>
      <xdr:colOff>516889</xdr:colOff>
      <xdr:row>38</xdr:row>
      <xdr:rowOff>139700</xdr:rowOff>
    </xdr:to>
    <xdr:cxnSp macro="">
      <xdr:nvCxnSpPr>
        <xdr:cNvPr id="489" name="直線コネクタ 488"/>
        <xdr:cNvCxnSpPr/>
      </xdr:nvCxnSpPr>
      <xdr:spPr>
        <a:xfrm flipV="1">
          <a:off x="16317595" y="5498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1" name="直線コネクタ 49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130634</xdr:rowOff>
    </xdr:from>
    <xdr:ext cx="534377" cy="259045"/>
    <xdr:sp macro="" textlink="">
      <xdr:nvSpPr>
        <xdr:cNvPr id="492" name="災害復旧事業費最大値テキスト"/>
        <xdr:cNvSpPr txBox="1"/>
      </xdr:nvSpPr>
      <xdr:spPr>
        <a:xfrm>
          <a:off x="16370300" y="527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32</xdr:row>
      <xdr:rowOff>12507</xdr:rowOff>
    </xdr:from>
    <xdr:to>
      <xdr:col>23</xdr:col>
      <xdr:colOff>606425</xdr:colOff>
      <xdr:row>32</xdr:row>
      <xdr:rowOff>12507</xdr:rowOff>
    </xdr:to>
    <xdr:cxnSp macro="">
      <xdr:nvCxnSpPr>
        <xdr:cNvPr id="493" name="直線コネクタ 492"/>
        <xdr:cNvCxnSpPr/>
      </xdr:nvCxnSpPr>
      <xdr:spPr>
        <a:xfrm>
          <a:off x="16230600" y="549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130647</xdr:rowOff>
    </xdr:from>
    <xdr:to>
      <xdr:col>23</xdr:col>
      <xdr:colOff>517525</xdr:colOff>
      <xdr:row>38</xdr:row>
      <xdr:rowOff>81864</xdr:rowOff>
    </xdr:to>
    <xdr:cxnSp macro="">
      <xdr:nvCxnSpPr>
        <xdr:cNvPr id="494" name="直線コネクタ 493"/>
        <xdr:cNvCxnSpPr/>
      </xdr:nvCxnSpPr>
      <xdr:spPr>
        <a:xfrm flipV="1">
          <a:off x="15481300" y="6474297"/>
          <a:ext cx="838200" cy="12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125666</xdr:rowOff>
    </xdr:from>
    <xdr:ext cx="469744" cy="259045"/>
    <xdr:sp macro="" textlink="">
      <xdr:nvSpPr>
        <xdr:cNvPr id="495" name="災害復旧事業費平均値テキスト"/>
        <xdr:cNvSpPr txBox="1"/>
      </xdr:nvSpPr>
      <xdr:spPr>
        <a:xfrm>
          <a:off x="16370300" y="6469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147239</xdr:rowOff>
    </xdr:from>
    <xdr:to>
      <xdr:col>23</xdr:col>
      <xdr:colOff>568325</xdr:colOff>
      <xdr:row>38</xdr:row>
      <xdr:rowOff>77389</xdr:rowOff>
    </xdr:to>
    <xdr:sp macro="" textlink="">
      <xdr:nvSpPr>
        <xdr:cNvPr id="496" name="フローチャート : 判断 495"/>
        <xdr:cNvSpPr/>
      </xdr:nvSpPr>
      <xdr:spPr>
        <a:xfrm>
          <a:off x="16268700" y="649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77018</xdr:rowOff>
    </xdr:from>
    <xdr:to>
      <xdr:col>22</xdr:col>
      <xdr:colOff>365125</xdr:colOff>
      <xdr:row>38</xdr:row>
      <xdr:rowOff>81864</xdr:rowOff>
    </xdr:to>
    <xdr:cxnSp macro="">
      <xdr:nvCxnSpPr>
        <xdr:cNvPr id="497" name="直線コネクタ 496"/>
        <xdr:cNvCxnSpPr/>
      </xdr:nvCxnSpPr>
      <xdr:spPr>
        <a:xfrm>
          <a:off x="14592300" y="6420668"/>
          <a:ext cx="889000" cy="17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56302</xdr:rowOff>
    </xdr:from>
    <xdr:to>
      <xdr:col>22</xdr:col>
      <xdr:colOff>415925</xdr:colOff>
      <xdr:row>37</xdr:row>
      <xdr:rowOff>157902</xdr:rowOff>
    </xdr:to>
    <xdr:sp macro="" textlink="">
      <xdr:nvSpPr>
        <xdr:cNvPr id="498" name="フローチャート : 判断 497"/>
        <xdr:cNvSpPr/>
      </xdr:nvSpPr>
      <xdr:spPr>
        <a:xfrm>
          <a:off x="15430500" y="639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2979</xdr:rowOff>
    </xdr:from>
    <xdr:ext cx="469744" cy="259045"/>
    <xdr:sp macro="" textlink="">
      <xdr:nvSpPr>
        <xdr:cNvPr id="499" name="テキスト ボックス 498"/>
        <xdr:cNvSpPr txBox="1"/>
      </xdr:nvSpPr>
      <xdr:spPr>
        <a:xfrm>
          <a:off x="15246427" y="617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77018</xdr:rowOff>
    </xdr:from>
    <xdr:to>
      <xdr:col>21</xdr:col>
      <xdr:colOff>161925</xdr:colOff>
      <xdr:row>37</xdr:row>
      <xdr:rowOff>94346</xdr:rowOff>
    </xdr:to>
    <xdr:cxnSp macro="">
      <xdr:nvCxnSpPr>
        <xdr:cNvPr id="500" name="直線コネクタ 499"/>
        <xdr:cNvCxnSpPr/>
      </xdr:nvCxnSpPr>
      <xdr:spPr>
        <a:xfrm flipV="1">
          <a:off x="13703300" y="6420668"/>
          <a:ext cx="889000" cy="17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113817</xdr:rowOff>
    </xdr:from>
    <xdr:to>
      <xdr:col>21</xdr:col>
      <xdr:colOff>212725</xdr:colOff>
      <xdr:row>37</xdr:row>
      <xdr:rowOff>43967</xdr:rowOff>
    </xdr:to>
    <xdr:sp macro="" textlink="">
      <xdr:nvSpPr>
        <xdr:cNvPr id="501" name="フローチャート : 判断 500"/>
        <xdr:cNvSpPr/>
      </xdr:nvSpPr>
      <xdr:spPr>
        <a:xfrm>
          <a:off x="14541500" y="62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35</xdr:row>
      <xdr:rowOff>60494</xdr:rowOff>
    </xdr:from>
    <xdr:ext cx="469744" cy="259045"/>
    <xdr:sp macro="" textlink="">
      <xdr:nvSpPr>
        <xdr:cNvPr id="502" name="テキスト ボックス 501"/>
        <xdr:cNvSpPr txBox="1"/>
      </xdr:nvSpPr>
      <xdr:spPr>
        <a:xfrm>
          <a:off x="14357427" y="60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94346</xdr:rowOff>
    </xdr:from>
    <xdr:to>
      <xdr:col>19</xdr:col>
      <xdr:colOff>644525</xdr:colOff>
      <xdr:row>38</xdr:row>
      <xdr:rowOff>90048</xdr:rowOff>
    </xdr:to>
    <xdr:cxnSp macro="">
      <xdr:nvCxnSpPr>
        <xdr:cNvPr id="503" name="直線コネクタ 502"/>
        <xdr:cNvCxnSpPr/>
      </xdr:nvCxnSpPr>
      <xdr:spPr>
        <a:xfrm flipV="1">
          <a:off x="12814300" y="6437996"/>
          <a:ext cx="889000" cy="16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60828</xdr:rowOff>
    </xdr:from>
    <xdr:to>
      <xdr:col>20</xdr:col>
      <xdr:colOff>9525</xdr:colOff>
      <xdr:row>36</xdr:row>
      <xdr:rowOff>162428</xdr:rowOff>
    </xdr:to>
    <xdr:sp macro="" textlink="">
      <xdr:nvSpPr>
        <xdr:cNvPr id="504" name="フローチャート : 判断 503"/>
        <xdr:cNvSpPr/>
      </xdr:nvSpPr>
      <xdr:spPr>
        <a:xfrm>
          <a:off x="13652500" y="62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35</xdr:row>
      <xdr:rowOff>7505</xdr:rowOff>
    </xdr:from>
    <xdr:ext cx="469744" cy="259045"/>
    <xdr:sp macro="" textlink="">
      <xdr:nvSpPr>
        <xdr:cNvPr id="505" name="テキスト ボックス 504"/>
        <xdr:cNvSpPr txBox="1"/>
      </xdr:nvSpPr>
      <xdr:spPr>
        <a:xfrm>
          <a:off x="13468427" y="60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99919</xdr:rowOff>
    </xdr:from>
    <xdr:to>
      <xdr:col>18</xdr:col>
      <xdr:colOff>492125</xdr:colOff>
      <xdr:row>37</xdr:row>
      <xdr:rowOff>30069</xdr:rowOff>
    </xdr:to>
    <xdr:sp macro="" textlink="">
      <xdr:nvSpPr>
        <xdr:cNvPr id="506" name="フローチャート : 判断 505"/>
        <xdr:cNvSpPr/>
      </xdr:nvSpPr>
      <xdr:spPr>
        <a:xfrm>
          <a:off x="12763500" y="627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35</xdr:row>
      <xdr:rowOff>46596</xdr:rowOff>
    </xdr:from>
    <xdr:ext cx="469744" cy="259045"/>
    <xdr:sp macro="" textlink="">
      <xdr:nvSpPr>
        <xdr:cNvPr id="507" name="テキスト ボックス 506"/>
        <xdr:cNvSpPr txBox="1"/>
      </xdr:nvSpPr>
      <xdr:spPr>
        <a:xfrm>
          <a:off x="12579427" y="604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79847</xdr:rowOff>
    </xdr:from>
    <xdr:to>
      <xdr:col>23</xdr:col>
      <xdr:colOff>568325</xdr:colOff>
      <xdr:row>38</xdr:row>
      <xdr:rowOff>9998</xdr:rowOff>
    </xdr:to>
    <xdr:sp macro="" textlink="">
      <xdr:nvSpPr>
        <xdr:cNvPr id="513" name="円/楕円 512"/>
        <xdr:cNvSpPr/>
      </xdr:nvSpPr>
      <xdr:spPr>
        <a:xfrm>
          <a:off x="16268700" y="642349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102724</xdr:rowOff>
    </xdr:from>
    <xdr:ext cx="469744" cy="259045"/>
    <xdr:sp macro="" textlink="">
      <xdr:nvSpPr>
        <xdr:cNvPr id="514" name="災害復旧事業費該当値テキスト"/>
        <xdr:cNvSpPr txBox="1"/>
      </xdr:nvSpPr>
      <xdr:spPr>
        <a:xfrm>
          <a:off x="16370300" y="627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3,948</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31064</xdr:rowOff>
    </xdr:from>
    <xdr:to>
      <xdr:col>22</xdr:col>
      <xdr:colOff>415925</xdr:colOff>
      <xdr:row>38</xdr:row>
      <xdr:rowOff>132664</xdr:rowOff>
    </xdr:to>
    <xdr:sp macro="" textlink="">
      <xdr:nvSpPr>
        <xdr:cNvPr id="515" name="円/楕円 514"/>
        <xdr:cNvSpPr/>
      </xdr:nvSpPr>
      <xdr:spPr>
        <a:xfrm>
          <a:off x="15430500" y="65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123791</xdr:rowOff>
    </xdr:from>
    <xdr:ext cx="469744" cy="259045"/>
    <xdr:sp macro="" textlink="">
      <xdr:nvSpPr>
        <xdr:cNvPr id="516" name="テキスト ボックス 515"/>
        <xdr:cNvSpPr txBox="1"/>
      </xdr:nvSpPr>
      <xdr:spPr>
        <a:xfrm>
          <a:off x="15246427" y="6638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26218</xdr:rowOff>
    </xdr:from>
    <xdr:to>
      <xdr:col>21</xdr:col>
      <xdr:colOff>212725</xdr:colOff>
      <xdr:row>37</xdr:row>
      <xdr:rowOff>127818</xdr:rowOff>
    </xdr:to>
    <xdr:sp macro="" textlink="">
      <xdr:nvSpPr>
        <xdr:cNvPr id="517" name="円/楕円 516"/>
        <xdr:cNvSpPr/>
      </xdr:nvSpPr>
      <xdr:spPr>
        <a:xfrm>
          <a:off x="14541500" y="636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118945</xdr:rowOff>
    </xdr:from>
    <xdr:ext cx="469744" cy="259045"/>
    <xdr:sp macro="" textlink="">
      <xdr:nvSpPr>
        <xdr:cNvPr id="518" name="テキスト ボックス 517"/>
        <xdr:cNvSpPr txBox="1"/>
      </xdr:nvSpPr>
      <xdr:spPr>
        <a:xfrm>
          <a:off x="14357427" y="6462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43546</xdr:rowOff>
    </xdr:from>
    <xdr:to>
      <xdr:col>20</xdr:col>
      <xdr:colOff>9525</xdr:colOff>
      <xdr:row>37</xdr:row>
      <xdr:rowOff>145146</xdr:rowOff>
    </xdr:to>
    <xdr:sp macro="" textlink="">
      <xdr:nvSpPr>
        <xdr:cNvPr id="519" name="円/楕円 518"/>
        <xdr:cNvSpPr/>
      </xdr:nvSpPr>
      <xdr:spPr>
        <a:xfrm>
          <a:off x="13652500" y="638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136272</xdr:rowOff>
    </xdr:from>
    <xdr:ext cx="469744" cy="259045"/>
    <xdr:sp macro="" textlink="">
      <xdr:nvSpPr>
        <xdr:cNvPr id="520" name="テキスト ボックス 519"/>
        <xdr:cNvSpPr txBox="1"/>
      </xdr:nvSpPr>
      <xdr:spPr>
        <a:xfrm>
          <a:off x="13468427" y="647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39248</xdr:rowOff>
    </xdr:from>
    <xdr:to>
      <xdr:col>18</xdr:col>
      <xdr:colOff>492125</xdr:colOff>
      <xdr:row>38</xdr:row>
      <xdr:rowOff>140848</xdr:rowOff>
    </xdr:to>
    <xdr:sp macro="" textlink="">
      <xdr:nvSpPr>
        <xdr:cNvPr id="521" name="円/楕円 520"/>
        <xdr:cNvSpPr/>
      </xdr:nvSpPr>
      <xdr:spPr>
        <a:xfrm>
          <a:off x="12763500" y="65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131975</xdr:rowOff>
    </xdr:from>
    <xdr:ext cx="469744" cy="259045"/>
    <xdr:sp macro="" textlink="">
      <xdr:nvSpPr>
        <xdr:cNvPr id="522" name="テキスト ボックス 521"/>
        <xdr:cNvSpPr txBox="1"/>
      </xdr:nvSpPr>
      <xdr:spPr>
        <a:xfrm>
          <a:off x="12579427" y="6647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52,483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147755</xdr:rowOff>
    </xdr:from>
    <xdr:to>
      <xdr:col>23</xdr:col>
      <xdr:colOff>516889</xdr:colOff>
      <xdr:row>78</xdr:row>
      <xdr:rowOff>122293</xdr:rowOff>
    </xdr:to>
    <xdr:cxnSp macro="">
      <xdr:nvCxnSpPr>
        <xdr:cNvPr id="597" name="直線コネクタ 596"/>
        <xdr:cNvCxnSpPr/>
      </xdr:nvCxnSpPr>
      <xdr:spPr>
        <a:xfrm flipV="1">
          <a:off x="16317595" y="12149255"/>
          <a:ext cx="1269" cy="1346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126120</xdr:rowOff>
    </xdr:from>
    <xdr:ext cx="534377" cy="259045"/>
    <xdr:sp macro="" textlink="">
      <xdr:nvSpPr>
        <xdr:cNvPr id="598" name="公債費最小値テキスト"/>
        <xdr:cNvSpPr txBox="1"/>
      </xdr:nvSpPr>
      <xdr:spPr>
        <a:xfrm>
          <a:off x="16370300" y="1349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78</xdr:row>
      <xdr:rowOff>122293</xdr:rowOff>
    </xdr:from>
    <xdr:to>
      <xdr:col>23</xdr:col>
      <xdr:colOff>606425</xdr:colOff>
      <xdr:row>78</xdr:row>
      <xdr:rowOff>122293</xdr:rowOff>
    </xdr:to>
    <xdr:cxnSp macro="">
      <xdr:nvCxnSpPr>
        <xdr:cNvPr id="599" name="直線コネクタ 598"/>
        <xdr:cNvCxnSpPr/>
      </xdr:nvCxnSpPr>
      <xdr:spPr>
        <a:xfrm>
          <a:off x="16230600" y="1349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94432</xdr:rowOff>
    </xdr:from>
    <xdr:ext cx="599010" cy="259045"/>
    <xdr:sp macro="" textlink="">
      <xdr:nvSpPr>
        <xdr:cNvPr id="600" name="公債費最大値テキスト"/>
        <xdr:cNvSpPr txBox="1"/>
      </xdr:nvSpPr>
      <xdr:spPr>
        <a:xfrm>
          <a:off x="16370300" y="1192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137,260</a:t>
          </a:r>
          <a:endParaRPr kumimoji="1" lang="ja-JP" altLang="en-US" sz="1000" b="1">
            <a:latin typeface="ＭＳ Ｐゴシック"/>
          </a:endParaRPr>
        </a:p>
      </xdr:txBody>
    </xdr:sp>
    <xdr:clientData/>
  </xdr:oneCellAnchor>
  <xdr:twoCellAnchor>
    <xdr:from>
      <xdr:col>23</xdr:col>
      <xdr:colOff>428625</xdr:colOff>
      <xdr:row>70</xdr:row>
      <xdr:rowOff>147755</xdr:rowOff>
    </xdr:from>
    <xdr:to>
      <xdr:col>23</xdr:col>
      <xdr:colOff>606425</xdr:colOff>
      <xdr:row>70</xdr:row>
      <xdr:rowOff>147755</xdr:rowOff>
    </xdr:to>
    <xdr:cxnSp macro="">
      <xdr:nvCxnSpPr>
        <xdr:cNvPr id="601" name="直線コネクタ 600"/>
        <xdr:cNvCxnSpPr/>
      </xdr:nvCxnSpPr>
      <xdr:spPr>
        <a:xfrm>
          <a:off x="16230600" y="1214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30832</xdr:rowOff>
    </xdr:from>
    <xdr:to>
      <xdr:col>23</xdr:col>
      <xdr:colOff>517525</xdr:colOff>
      <xdr:row>75</xdr:row>
      <xdr:rowOff>80297</xdr:rowOff>
    </xdr:to>
    <xdr:cxnSp macro="">
      <xdr:nvCxnSpPr>
        <xdr:cNvPr id="602" name="直線コネクタ 601"/>
        <xdr:cNvCxnSpPr/>
      </xdr:nvCxnSpPr>
      <xdr:spPr>
        <a:xfrm>
          <a:off x="15481300" y="12889582"/>
          <a:ext cx="838200" cy="4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37144</xdr:rowOff>
    </xdr:from>
    <xdr:ext cx="534377" cy="259045"/>
    <xdr:sp macro="" textlink="">
      <xdr:nvSpPr>
        <xdr:cNvPr id="603" name="公債費平均値テキスト"/>
        <xdr:cNvSpPr txBox="1"/>
      </xdr:nvSpPr>
      <xdr:spPr>
        <a:xfrm>
          <a:off x="16370300" y="12724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66,106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14267</xdr:rowOff>
    </xdr:from>
    <xdr:to>
      <xdr:col>23</xdr:col>
      <xdr:colOff>568325</xdr:colOff>
      <xdr:row>75</xdr:row>
      <xdr:rowOff>115867</xdr:rowOff>
    </xdr:to>
    <xdr:sp macro="" textlink="">
      <xdr:nvSpPr>
        <xdr:cNvPr id="604" name="フローチャート : 判断 603"/>
        <xdr:cNvSpPr/>
      </xdr:nvSpPr>
      <xdr:spPr>
        <a:xfrm>
          <a:off x="16268700" y="12873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4075</xdr:rowOff>
    </xdr:from>
    <xdr:to>
      <xdr:col>22</xdr:col>
      <xdr:colOff>365125</xdr:colOff>
      <xdr:row>75</xdr:row>
      <xdr:rowOff>30832</xdr:rowOff>
    </xdr:to>
    <xdr:cxnSp macro="">
      <xdr:nvCxnSpPr>
        <xdr:cNvPr id="605" name="直線コネクタ 604"/>
        <xdr:cNvCxnSpPr/>
      </xdr:nvCxnSpPr>
      <xdr:spPr>
        <a:xfrm>
          <a:off x="14592300" y="12862825"/>
          <a:ext cx="889000" cy="2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30269</xdr:rowOff>
    </xdr:from>
    <xdr:to>
      <xdr:col>22</xdr:col>
      <xdr:colOff>415925</xdr:colOff>
      <xdr:row>75</xdr:row>
      <xdr:rowOff>131869</xdr:rowOff>
    </xdr:to>
    <xdr:sp macro="" textlink="">
      <xdr:nvSpPr>
        <xdr:cNvPr id="606" name="フローチャート : 判断 605"/>
        <xdr:cNvSpPr/>
      </xdr:nvSpPr>
      <xdr:spPr>
        <a:xfrm>
          <a:off x="15430500" y="1288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122996</xdr:rowOff>
    </xdr:from>
    <xdr:ext cx="534377" cy="259045"/>
    <xdr:sp macro="" textlink="">
      <xdr:nvSpPr>
        <xdr:cNvPr id="607" name="テキスト ボックス 606"/>
        <xdr:cNvSpPr txBox="1"/>
      </xdr:nvSpPr>
      <xdr:spPr>
        <a:xfrm>
          <a:off x="15214111" y="129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128019</xdr:rowOff>
    </xdr:from>
    <xdr:to>
      <xdr:col>21</xdr:col>
      <xdr:colOff>161925</xdr:colOff>
      <xdr:row>75</xdr:row>
      <xdr:rowOff>4075</xdr:rowOff>
    </xdr:to>
    <xdr:cxnSp macro="">
      <xdr:nvCxnSpPr>
        <xdr:cNvPr id="608" name="直線コネクタ 607"/>
        <xdr:cNvCxnSpPr/>
      </xdr:nvCxnSpPr>
      <xdr:spPr>
        <a:xfrm>
          <a:off x="13703300" y="12815319"/>
          <a:ext cx="889000" cy="4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36464</xdr:rowOff>
    </xdr:from>
    <xdr:to>
      <xdr:col>21</xdr:col>
      <xdr:colOff>212725</xdr:colOff>
      <xdr:row>75</xdr:row>
      <xdr:rowOff>138064</xdr:rowOff>
    </xdr:to>
    <xdr:sp macro="" textlink="">
      <xdr:nvSpPr>
        <xdr:cNvPr id="609" name="フローチャート : 判断 608"/>
        <xdr:cNvSpPr/>
      </xdr:nvSpPr>
      <xdr:spPr>
        <a:xfrm>
          <a:off x="14541500" y="1289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129190</xdr:rowOff>
    </xdr:from>
    <xdr:ext cx="534377" cy="259045"/>
    <xdr:sp macro="" textlink="">
      <xdr:nvSpPr>
        <xdr:cNvPr id="610" name="テキスト ボックス 609"/>
        <xdr:cNvSpPr txBox="1"/>
      </xdr:nvSpPr>
      <xdr:spPr>
        <a:xfrm>
          <a:off x="14325111" y="1298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101404</xdr:rowOff>
    </xdr:from>
    <xdr:to>
      <xdr:col>19</xdr:col>
      <xdr:colOff>644525</xdr:colOff>
      <xdr:row>74</xdr:row>
      <xdr:rowOff>128019</xdr:rowOff>
    </xdr:to>
    <xdr:cxnSp macro="">
      <xdr:nvCxnSpPr>
        <xdr:cNvPr id="611" name="直線コネクタ 610"/>
        <xdr:cNvCxnSpPr/>
      </xdr:nvCxnSpPr>
      <xdr:spPr>
        <a:xfrm>
          <a:off x="12814300" y="12788704"/>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32632</xdr:rowOff>
    </xdr:from>
    <xdr:to>
      <xdr:col>20</xdr:col>
      <xdr:colOff>9525</xdr:colOff>
      <xdr:row>75</xdr:row>
      <xdr:rowOff>134232</xdr:rowOff>
    </xdr:to>
    <xdr:sp macro="" textlink="">
      <xdr:nvSpPr>
        <xdr:cNvPr id="612" name="フローチャート : 判断 611"/>
        <xdr:cNvSpPr/>
      </xdr:nvSpPr>
      <xdr:spPr>
        <a:xfrm>
          <a:off x="13652500" y="1289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125359</xdr:rowOff>
    </xdr:from>
    <xdr:ext cx="534377" cy="259045"/>
    <xdr:sp macro="" textlink="">
      <xdr:nvSpPr>
        <xdr:cNvPr id="613" name="テキスト ボックス 612"/>
        <xdr:cNvSpPr txBox="1"/>
      </xdr:nvSpPr>
      <xdr:spPr>
        <a:xfrm>
          <a:off x="13436111" y="1298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6985</xdr:rowOff>
    </xdr:from>
    <xdr:to>
      <xdr:col>18</xdr:col>
      <xdr:colOff>492125</xdr:colOff>
      <xdr:row>75</xdr:row>
      <xdr:rowOff>108585</xdr:rowOff>
    </xdr:to>
    <xdr:sp macro="" textlink="">
      <xdr:nvSpPr>
        <xdr:cNvPr id="614" name="フローチャート : 判断 613"/>
        <xdr:cNvSpPr/>
      </xdr:nvSpPr>
      <xdr:spPr>
        <a:xfrm>
          <a:off x="12763500" y="1286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99712</xdr:rowOff>
    </xdr:from>
    <xdr:ext cx="534377" cy="259045"/>
    <xdr:sp macro="" textlink="">
      <xdr:nvSpPr>
        <xdr:cNvPr id="615" name="テキスト ボックス 614"/>
        <xdr:cNvSpPr txBox="1"/>
      </xdr:nvSpPr>
      <xdr:spPr>
        <a:xfrm>
          <a:off x="12547111" y="1295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29497</xdr:rowOff>
    </xdr:from>
    <xdr:to>
      <xdr:col>23</xdr:col>
      <xdr:colOff>568325</xdr:colOff>
      <xdr:row>75</xdr:row>
      <xdr:rowOff>131097</xdr:rowOff>
    </xdr:to>
    <xdr:sp macro="" textlink="">
      <xdr:nvSpPr>
        <xdr:cNvPr id="621" name="円/楕円 620"/>
        <xdr:cNvSpPr/>
      </xdr:nvSpPr>
      <xdr:spPr>
        <a:xfrm>
          <a:off x="16268700" y="128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7924</xdr:rowOff>
    </xdr:from>
    <xdr:ext cx="534377" cy="259045"/>
    <xdr:sp macro="" textlink="">
      <xdr:nvSpPr>
        <xdr:cNvPr id="622" name="公債費該当値テキスト"/>
        <xdr:cNvSpPr txBox="1"/>
      </xdr:nvSpPr>
      <xdr:spPr>
        <a:xfrm>
          <a:off x="16370300" y="1286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64,707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151482</xdr:rowOff>
    </xdr:from>
    <xdr:to>
      <xdr:col>22</xdr:col>
      <xdr:colOff>415925</xdr:colOff>
      <xdr:row>75</xdr:row>
      <xdr:rowOff>81632</xdr:rowOff>
    </xdr:to>
    <xdr:sp macro="" textlink="">
      <xdr:nvSpPr>
        <xdr:cNvPr id="623" name="円/楕円 622"/>
        <xdr:cNvSpPr/>
      </xdr:nvSpPr>
      <xdr:spPr>
        <a:xfrm>
          <a:off x="15430500" y="1283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98159</xdr:rowOff>
    </xdr:from>
    <xdr:ext cx="534377" cy="259045"/>
    <xdr:sp macro="" textlink="">
      <xdr:nvSpPr>
        <xdr:cNvPr id="624" name="テキスト ボックス 623"/>
        <xdr:cNvSpPr txBox="1"/>
      </xdr:nvSpPr>
      <xdr:spPr>
        <a:xfrm>
          <a:off x="15214111" y="1261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124725</xdr:rowOff>
    </xdr:from>
    <xdr:to>
      <xdr:col>21</xdr:col>
      <xdr:colOff>212725</xdr:colOff>
      <xdr:row>75</xdr:row>
      <xdr:rowOff>54875</xdr:rowOff>
    </xdr:to>
    <xdr:sp macro="" textlink="">
      <xdr:nvSpPr>
        <xdr:cNvPr id="625" name="円/楕円 624"/>
        <xdr:cNvSpPr/>
      </xdr:nvSpPr>
      <xdr:spPr>
        <a:xfrm>
          <a:off x="14541500" y="128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71402</xdr:rowOff>
    </xdr:from>
    <xdr:ext cx="534377" cy="259045"/>
    <xdr:sp macro="" textlink="">
      <xdr:nvSpPr>
        <xdr:cNvPr id="626" name="テキスト ボックス 625"/>
        <xdr:cNvSpPr txBox="1"/>
      </xdr:nvSpPr>
      <xdr:spPr>
        <a:xfrm>
          <a:off x="14325111" y="1258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71,709</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77219</xdr:rowOff>
    </xdr:from>
    <xdr:to>
      <xdr:col>20</xdr:col>
      <xdr:colOff>9525</xdr:colOff>
      <xdr:row>75</xdr:row>
      <xdr:rowOff>7369</xdr:rowOff>
    </xdr:to>
    <xdr:sp macro="" textlink="">
      <xdr:nvSpPr>
        <xdr:cNvPr id="627" name="円/楕円 626"/>
        <xdr:cNvSpPr/>
      </xdr:nvSpPr>
      <xdr:spPr>
        <a:xfrm>
          <a:off x="13652500" y="1276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23896</xdr:rowOff>
    </xdr:from>
    <xdr:ext cx="534377" cy="259045"/>
    <xdr:sp macro="" textlink="">
      <xdr:nvSpPr>
        <xdr:cNvPr id="628" name="テキスト ボックス 627"/>
        <xdr:cNvSpPr txBox="1"/>
      </xdr:nvSpPr>
      <xdr:spPr>
        <a:xfrm>
          <a:off x="13436111" y="1253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50604</xdr:rowOff>
    </xdr:from>
    <xdr:to>
      <xdr:col>18</xdr:col>
      <xdr:colOff>492125</xdr:colOff>
      <xdr:row>74</xdr:row>
      <xdr:rowOff>152204</xdr:rowOff>
    </xdr:to>
    <xdr:sp macro="" textlink="">
      <xdr:nvSpPr>
        <xdr:cNvPr id="629" name="円/楕円 628"/>
        <xdr:cNvSpPr/>
      </xdr:nvSpPr>
      <xdr:spPr>
        <a:xfrm>
          <a:off x="12763500" y="1273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168731</xdr:rowOff>
    </xdr:from>
    <xdr:ext cx="534377" cy="259045"/>
    <xdr:sp macro="" textlink="">
      <xdr:nvSpPr>
        <xdr:cNvPr id="630" name="テキスト ボックス 629"/>
        <xdr:cNvSpPr txBox="1"/>
      </xdr:nvSpPr>
      <xdr:spPr>
        <a:xfrm>
          <a:off x="12547111" y="1251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41" name="直線コネクタ 64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2" name="テキスト ボックス 64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3" name="直線コネクタ 64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44" name="テキスト ボックス 64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5" name="直線コネクタ 64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6" name="テキスト ボックス 64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7" name="直線コネクタ 64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8" name="テキスト ボックス 64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9" name="直線コネクタ 64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50" name="テキスト ボックス 649"/>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51" name="直線コネクタ 65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52" name="テキスト ボックス 65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3" name="直線コネクタ 65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4" name="テキスト ボックス 65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63871</xdr:rowOff>
    </xdr:from>
    <xdr:to>
      <xdr:col>23</xdr:col>
      <xdr:colOff>516889</xdr:colOff>
      <xdr:row>99</xdr:row>
      <xdr:rowOff>94748</xdr:rowOff>
    </xdr:to>
    <xdr:cxnSp macro="">
      <xdr:nvCxnSpPr>
        <xdr:cNvPr id="656" name="直線コネクタ 655"/>
        <xdr:cNvCxnSpPr/>
      </xdr:nvCxnSpPr>
      <xdr:spPr>
        <a:xfrm flipV="1">
          <a:off x="16317595" y="15494371"/>
          <a:ext cx="1269" cy="1573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98575</xdr:rowOff>
    </xdr:from>
    <xdr:ext cx="378565" cy="259045"/>
    <xdr:sp macro="" textlink="">
      <xdr:nvSpPr>
        <xdr:cNvPr id="657" name="積立金最小値テキスト"/>
        <xdr:cNvSpPr txBox="1"/>
      </xdr:nvSpPr>
      <xdr:spPr>
        <a:xfrm>
          <a:off x="16370300" y="1707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428625</xdr:colOff>
      <xdr:row>99</xdr:row>
      <xdr:rowOff>94748</xdr:rowOff>
    </xdr:from>
    <xdr:to>
      <xdr:col>23</xdr:col>
      <xdr:colOff>606425</xdr:colOff>
      <xdr:row>99</xdr:row>
      <xdr:rowOff>94748</xdr:rowOff>
    </xdr:to>
    <xdr:cxnSp macro="">
      <xdr:nvCxnSpPr>
        <xdr:cNvPr id="658" name="直線コネクタ 657"/>
        <xdr:cNvCxnSpPr/>
      </xdr:nvCxnSpPr>
      <xdr:spPr>
        <a:xfrm>
          <a:off x="16230600" y="17068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10548</xdr:rowOff>
    </xdr:from>
    <xdr:ext cx="534377" cy="259045"/>
    <xdr:sp macro="" textlink="">
      <xdr:nvSpPr>
        <xdr:cNvPr id="659" name="積立金最大値テキスト"/>
        <xdr:cNvSpPr txBox="1"/>
      </xdr:nvSpPr>
      <xdr:spPr>
        <a:xfrm>
          <a:off x="16370300" y="1526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96,644</a:t>
          </a:r>
          <a:endParaRPr kumimoji="1" lang="ja-JP" altLang="en-US" sz="1000" b="1">
            <a:latin typeface="ＭＳ Ｐゴシック"/>
          </a:endParaRPr>
        </a:p>
      </xdr:txBody>
    </xdr:sp>
    <xdr:clientData/>
  </xdr:oneCellAnchor>
  <xdr:twoCellAnchor>
    <xdr:from>
      <xdr:col>23</xdr:col>
      <xdr:colOff>428625</xdr:colOff>
      <xdr:row>90</xdr:row>
      <xdr:rowOff>63871</xdr:rowOff>
    </xdr:from>
    <xdr:to>
      <xdr:col>23</xdr:col>
      <xdr:colOff>606425</xdr:colOff>
      <xdr:row>90</xdr:row>
      <xdr:rowOff>63871</xdr:rowOff>
    </xdr:to>
    <xdr:cxnSp macro="">
      <xdr:nvCxnSpPr>
        <xdr:cNvPr id="660" name="直線コネクタ 659"/>
        <xdr:cNvCxnSpPr/>
      </xdr:nvCxnSpPr>
      <xdr:spPr>
        <a:xfrm>
          <a:off x="16230600" y="1549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14247</xdr:rowOff>
    </xdr:from>
    <xdr:to>
      <xdr:col>23</xdr:col>
      <xdr:colOff>517525</xdr:colOff>
      <xdr:row>99</xdr:row>
      <xdr:rowOff>61584</xdr:rowOff>
    </xdr:to>
    <xdr:cxnSp macro="">
      <xdr:nvCxnSpPr>
        <xdr:cNvPr id="661" name="直線コネクタ 660"/>
        <xdr:cNvCxnSpPr/>
      </xdr:nvCxnSpPr>
      <xdr:spPr>
        <a:xfrm flipV="1">
          <a:off x="15481300" y="16816347"/>
          <a:ext cx="838200" cy="21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43229</xdr:rowOff>
    </xdr:from>
    <xdr:ext cx="534377" cy="259045"/>
    <xdr:sp macro="" textlink="">
      <xdr:nvSpPr>
        <xdr:cNvPr id="662" name="積立金平均値テキスト"/>
        <xdr:cNvSpPr txBox="1"/>
      </xdr:nvSpPr>
      <xdr:spPr>
        <a:xfrm>
          <a:off x="16370300" y="16502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20352</xdr:rowOff>
    </xdr:from>
    <xdr:to>
      <xdr:col>23</xdr:col>
      <xdr:colOff>568325</xdr:colOff>
      <xdr:row>97</xdr:row>
      <xdr:rowOff>121952</xdr:rowOff>
    </xdr:to>
    <xdr:sp macro="" textlink="">
      <xdr:nvSpPr>
        <xdr:cNvPr id="663" name="フローチャート : 判断 662"/>
        <xdr:cNvSpPr/>
      </xdr:nvSpPr>
      <xdr:spPr>
        <a:xfrm>
          <a:off x="16268700" y="1665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40275</xdr:rowOff>
    </xdr:from>
    <xdr:to>
      <xdr:col>22</xdr:col>
      <xdr:colOff>365125</xdr:colOff>
      <xdr:row>99</xdr:row>
      <xdr:rowOff>61584</xdr:rowOff>
    </xdr:to>
    <xdr:cxnSp macro="">
      <xdr:nvCxnSpPr>
        <xdr:cNvPr id="664" name="直線コネクタ 663"/>
        <xdr:cNvCxnSpPr/>
      </xdr:nvCxnSpPr>
      <xdr:spPr>
        <a:xfrm>
          <a:off x="14592300" y="17013825"/>
          <a:ext cx="889000" cy="21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170968</xdr:rowOff>
    </xdr:from>
    <xdr:to>
      <xdr:col>22</xdr:col>
      <xdr:colOff>415925</xdr:colOff>
      <xdr:row>98</xdr:row>
      <xdr:rowOff>101118</xdr:rowOff>
    </xdr:to>
    <xdr:sp macro="" textlink="">
      <xdr:nvSpPr>
        <xdr:cNvPr id="665" name="フローチャート : 判断 664"/>
        <xdr:cNvSpPr/>
      </xdr:nvSpPr>
      <xdr:spPr>
        <a:xfrm>
          <a:off x="15430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117645</xdr:rowOff>
    </xdr:from>
    <xdr:ext cx="534377" cy="259045"/>
    <xdr:sp macro="" textlink="">
      <xdr:nvSpPr>
        <xdr:cNvPr id="666" name="テキスト ボックス 665"/>
        <xdr:cNvSpPr txBox="1"/>
      </xdr:nvSpPr>
      <xdr:spPr>
        <a:xfrm>
          <a:off x="15214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40275</xdr:rowOff>
    </xdr:from>
    <xdr:to>
      <xdr:col>21</xdr:col>
      <xdr:colOff>161925</xdr:colOff>
      <xdr:row>99</xdr:row>
      <xdr:rowOff>51233</xdr:rowOff>
    </xdr:to>
    <xdr:cxnSp macro="">
      <xdr:nvCxnSpPr>
        <xdr:cNvPr id="667" name="直線コネクタ 666"/>
        <xdr:cNvCxnSpPr/>
      </xdr:nvCxnSpPr>
      <xdr:spPr>
        <a:xfrm flipV="1">
          <a:off x="13703300" y="17013825"/>
          <a:ext cx="889000" cy="1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16956</xdr:rowOff>
    </xdr:from>
    <xdr:to>
      <xdr:col>21</xdr:col>
      <xdr:colOff>212725</xdr:colOff>
      <xdr:row>97</xdr:row>
      <xdr:rowOff>118556</xdr:rowOff>
    </xdr:to>
    <xdr:sp macro="" textlink="">
      <xdr:nvSpPr>
        <xdr:cNvPr id="668" name="フローチャート : 判断 667"/>
        <xdr:cNvSpPr/>
      </xdr:nvSpPr>
      <xdr:spPr>
        <a:xfrm>
          <a:off x="14541500" y="16647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135083</xdr:rowOff>
    </xdr:from>
    <xdr:ext cx="534377" cy="259045"/>
    <xdr:sp macro="" textlink="">
      <xdr:nvSpPr>
        <xdr:cNvPr id="669" name="テキスト ボックス 668"/>
        <xdr:cNvSpPr txBox="1"/>
      </xdr:nvSpPr>
      <xdr:spPr>
        <a:xfrm>
          <a:off x="14325111" y="1642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51233</xdr:rowOff>
    </xdr:from>
    <xdr:to>
      <xdr:col>19</xdr:col>
      <xdr:colOff>644525</xdr:colOff>
      <xdr:row>99</xdr:row>
      <xdr:rowOff>66188</xdr:rowOff>
    </xdr:to>
    <xdr:cxnSp macro="">
      <xdr:nvCxnSpPr>
        <xdr:cNvPr id="670" name="直線コネクタ 669"/>
        <xdr:cNvCxnSpPr/>
      </xdr:nvCxnSpPr>
      <xdr:spPr>
        <a:xfrm flipV="1">
          <a:off x="12814300" y="17024783"/>
          <a:ext cx="889000" cy="1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86385</xdr:rowOff>
    </xdr:from>
    <xdr:to>
      <xdr:col>20</xdr:col>
      <xdr:colOff>9525</xdr:colOff>
      <xdr:row>97</xdr:row>
      <xdr:rowOff>16535</xdr:rowOff>
    </xdr:to>
    <xdr:sp macro="" textlink="">
      <xdr:nvSpPr>
        <xdr:cNvPr id="671" name="フローチャート : 判断 670"/>
        <xdr:cNvSpPr/>
      </xdr:nvSpPr>
      <xdr:spPr>
        <a:xfrm>
          <a:off x="13652500" y="1654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33062</xdr:rowOff>
    </xdr:from>
    <xdr:ext cx="534377" cy="259045"/>
    <xdr:sp macro="" textlink="">
      <xdr:nvSpPr>
        <xdr:cNvPr id="672" name="テキスト ボックス 671"/>
        <xdr:cNvSpPr txBox="1"/>
      </xdr:nvSpPr>
      <xdr:spPr>
        <a:xfrm>
          <a:off x="13436111" y="1632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80817</xdr:rowOff>
    </xdr:from>
    <xdr:to>
      <xdr:col>18</xdr:col>
      <xdr:colOff>492125</xdr:colOff>
      <xdr:row>97</xdr:row>
      <xdr:rowOff>10967</xdr:rowOff>
    </xdr:to>
    <xdr:sp macro="" textlink="">
      <xdr:nvSpPr>
        <xdr:cNvPr id="673" name="フローチャート : 判断 672"/>
        <xdr:cNvSpPr/>
      </xdr:nvSpPr>
      <xdr:spPr>
        <a:xfrm>
          <a:off x="12763500" y="16540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27494</xdr:rowOff>
    </xdr:from>
    <xdr:ext cx="534377" cy="259045"/>
    <xdr:sp macro="" textlink="">
      <xdr:nvSpPr>
        <xdr:cNvPr id="674" name="テキスト ボックス 673"/>
        <xdr:cNvSpPr txBox="1"/>
      </xdr:nvSpPr>
      <xdr:spPr>
        <a:xfrm>
          <a:off x="12547111" y="1631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5" name="テキスト ボックス 67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6" name="テキスト ボックス 67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7" name="テキスト ボックス 67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8" name="テキスト ボックス 67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9" name="テキスト ボックス 67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134897</xdr:rowOff>
    </xdr:from>
    <xdr:to>
      <xdr:col>23</xdr:col>
      <xdr:colOff>568325</xdr:colOff>
      <xdr:row>98</xdr:row>
      <xdr:rowOff>65047</xdr:rowOff>
    </xdr:to>
    <xdr:sp macro="" textlink="">
      <xdr:nvSpPr>
        <xdr:cNvPr id="680" name="円/楕円 679"/>
        <xdr:cNvSpPr/>
      </xdr:nvSpPr>
      <xdr:spPr>
        <a:xfrm>
          <a:off x="16268700" y="1676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113324</xdr:rowOff>
    </xdr:from>
    <xdr:ext cx="534377" cy="259045"/>
    <xdr:sp macro="" textlink="">
      <xdr:nvSpPr>
        <xdr:cNvPr id="681" name="積立金該当値テキスト"/>
        <xdr:cNvSpPr txBox="1"/>
      </xdr:nvSpPr>
      <xdr:spPr>
        <a:xfrm>
          <a:off x="16370300" y="1674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15,683</a:t>
          </a:r>
          <a:endParaRPr kumimoji="1" lang="ja-JP" altLang="en-US" sz="1000" b="1">
            <a:solidFill>
              <a:srgbClr val="FF0000"/>
            </a:solidFill>
            <a:latin typeface="ＭＳ Ｐゴシック"/>
          </a:endParaRPr>
        </a:p>
      </xdr:txBody>
    </xdr:sp>
    <xdr:clientData/>
  </xdr:oneCellAnchor>
  <xdr:twoCellAnchor>
    <xdr:from>
      <xdr:col>22</xdr:col>
      <xdr:colOff>314325</xdr:colOff>
      <xdr:row>99</xdr:row>
      <xdr:rowOff>10784</xdr:rowOff>
    </xdr:from>
    <xdr:to>
      <xdr:col>22</xdr:col>
      <xdr:colOff>415925</xdr:colOff>
      <xdr:row>99</xdr:row>
      <xdr:rowOff>112384</xdr:rowOff>
    </xdr:to>
    <xdr:sp macro="" textlink="">
      <xdr:nvSpPr>
        <xdr:cNvPr id="682" name="円/楕円 681"/>
        <xdr:cNvSpPr/>
      </xdr:nvSpPr>
      <xdr:spPr>
        <a:xfrm>
          <a:off x="15430500" y="169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103511</xdr:rowOff>
    </xdr:from>
    <xdr:ext cx="469744" cy="259045"/>
    <xdr:sp macro="" textlink="">
      <xdr:nvSpPr>
        <xdr:cNvPr id="683" name="テキスト ボックス 682"/>
        <xdr:cNvSpPr txBox="1"/>
      </xdr:nvSpPr>
      <xdr:spPr>
        <a:xfrm>
          <a:off x="15246427" y="17077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160925</xdr:rowOff>
    </xdr:from>
    <xdr:to>
      <xdr:col>21</xdr:col>
      <xdr:colOff>212725</xdr:colOff>
      <xdr:row>99</xdr:row>
      <xdr:rowOff>91075</xdr:rowOff>
    </xdr:to>
    <xdr:sp macro="" textlink="">
      <xdr:nvSpPr>
        <xdr:cNvPr id="684" name="円/楕円 683"/>
        <xdr:cNvSpPr/>
      </xdr:nvSpPr>
      <xdr:spPr>
        <a:xfrm>
          <a:off x="14541500" y="1696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82202</xdr:rowOff>
    </xdr:from>
    <xdr:ext cx="469744" cy="259045"/>
    <xdr:sp macro="" textlink="">
      <xdr:nvSpPr>
        <xdr:cNvPr id="685" name="テキスト ボックス 684"/>
        <xdr:cNvSpPr txBox="1"/>
      </xdr:nvSpPr>
      <xdr:spPr>
        <a:xfrm>
          <a:off x="14357427" y="1705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a:t>
          </a:r>
          <a:endParaRPr kumimoji="1" lang="ja-JP" altLang="en-US" sz="1000" b="1">
            <a:solidFill>
              <a:srgbClr val="FF0000"/>
            </a:solidFill>
            <a:latin typeface="ＭＳ Ｐゴシック"/>
          </a:endParaRPr>
        </a:p>
      </xdr:txBody>
    </xdr:sp>
    <xdr:clientData/>
  </xdr:oneCellAnchor>
  <xdr:twoCellAnchor>
    <xdr:from>
      <xdr:col>19</xdr:col>
      <xdr:colOff>593725</xdr:colOff>
      <xdr:row>99</xdr:row>
      <xdr:rowOff>433</xdr:rowOff>
    </xdr:from>
    <xdr:to>
      <xdr:col>20</xdr:col>
      <xdr:colOff>9525</xdr:colOff>
      <xdr:row>99</xdr:row>
      <xdr:rowOff>102033</xdr:rowOff>
    </xdr:to>
    <xdr:sp macro="" textlink="">
      <xdr:nvSpPr>
        <xdr:cNvPr id="686" name="円/楕円 685"/>
        <xdr:cNvSpPr/>
      </xdr:nvSpPr>
      <xdr:spPr>
        <a:xfrm>
          <a:off x="13652500" y="1697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93160</xdr:rowOff>
    </xdr:from>
    <xdr:ext cx="469744" cy="259045"/>
    <xdr:sp macro="" textlink="">
      <xdr:nvSpPr>
        <xdr:cNvPr id="687" name="テキスト ボックス 686"/>
        <xdr:cNvSpPr txBox="1"/>
      </xdr:nvSpPr>
      <xdr:spPr>
        <a:xfrm>
          <a:off x="13468427" y="17066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18</xdr:col>
      <xdr:colOff>390525</xdr:colOff>
      <xdr:row>99</xdr:row>
      <xdr:rowOff>15388</xdr:rowOff>
    </xdr:from>
    <xdr:to>
      <xdr:col>18</xdr:col>
      <xdr:colOff>492125</xdr:colOff>
      <xdr:row>99</xdr:row>
      <xdr:rowOff>116988</xdr:rowOff>
    </xdr:to>
    <xdr:sp macro="" textlink="">
      <xdr:nvSpPr>
        <xdr:cNvPr id="688" name="円/楕円 687"/>
        <xdr:cNvSpPr/>
      </xdr:nvSpPr>
      <xdr:spPr>
        <a:xfrm>
          <a:off x="12763500" y="1698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108115</xdr:rowOff>
    </xdr:from>
    <xdr:ext cx="469744" cy="259045"/>
    <xdr:sp macro="" textlink="">
      <xdr:nvSpPr>
        <xdr:cNvPr id="689" name="テキスト ボックス 688"/>
        <xdr:cNvSpPr txBox="1"/>
      </xdr:nvSpPr>
      <xdr:spPr>
        <a:xfrm>
          <a:off x="12579427" y="1708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0" name="正方形/長方形 68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1" name="正方形/長方形 69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2" name="正方形/長方形 69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3" name="正方形/長方形 69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4" name="正方形/長方形 69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5" name="正方形/長方形 69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6" name="正方形/長方形 69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7" name="正方形/長方形 69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8" name="テキスト ボックス 69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9" name="直線コネクタ 69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0" name="直線コネクタ 69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1" name="テキスト ボックス 70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2" name="直線コネクタ 70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3" name="テキスト ボックス 70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4" name="直線コネクタ 70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5" name="テキスト ボックス 70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6" name="直線コネクタ 70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7" name="テキスト ボックス 70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8" name="直線コネクタ 70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9" name="テキスト ボックス 70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34498</xdr:rowOff>
    </xdr:from>
    <xdr:to>
      <xdr:col>32</xdr:col>
      <xdr:colOff>186689</xdr:colOff>
      <xdr:row>38</xdr:row>
      <xdr:rowOff>139700</xdr:rowOff>
    </xdr:to>
    <xdr:cxnSp macro="">
      <xdr:nvCxnSpPr>
        <xdr:cNvPr id="711" name="直線コネクタ 710"/>
        <xdr:cNvCxnSpPr/>
      </xdr:nvCxnSpPr>
      <xdr:spPr>
        <a:xfrm flipV="1">
          <a:off x="22159595" y="5177998"/>
          <a:ext cx="1269" cy="147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3" name="直線コネクタ 71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152625</xdr:rowOff>
    </xdr:from>
    <xdr:ext cx="534377" cy="259045"/>
    <xdr:sp macro="" textlink="">
      <xdr:nvSpPr>
        <xdr:cNvPr id="714" name="投資及び出資金最大値テキスト"/>
        <xdr:cNvSpPr txBox="1"/>
      </xdr:nvSpPr>
      <xdr:spPr>
        <a:xfrm>
          <a:off x="22212300" y="4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32,301</a:t>
          </a:r>
          <a:endParaRPr kumimoji="1" lang="ja-JP" altLang="en-US" sz="1000" b="1">
            <a:latin typeface="ＭＳ Ｐゴシック"/>
          </a:endParaRPr>
        </a:p>
      </xdr:txBody>
    </xdr:sp>
    <xdr:clientData/>
  </xdr:oneCellAnchor>
  <xdr:twoCellAnchor>
    <xdr:from>
      <xdr:col>32</xdr:col>
      <xdr:colOff>98425</xdr:colOff>
      <xdr:row>30</xdr:row>
      <xdr:rowOff>34498</xdr:rowOff>
    </xdr:from>
    <xdr:to>
      <xdr:col>32</xdr:col>
      <xdr:colOff>276225</xdr:colOff>
      <xdr:row>30</xdr:row>
      <xdr:rowOff>34498</xdr:rowOff>
    </xdr:to>
    <xdr:cxnSp macro="">
      <xdr:nvCxnSpPr>
        <xdr:cNvPr id="715" name="直線コネクタ 714"/>
        <xdr:cNvCxnSpPr/>
      </xdr:nvCxnSpPr>
      <xdr:spPr>
        <a:xfrm>
          <a:off x="22072600" y="5177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6" name="直線コネクタ 71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153702</xdr:rowOff>
    </xdr:from>
    <xdr:ext cx="469744" cy="259045"/>
    <xdr:sp macro="" textlink="">
      <xdr:nvSpPr>
        <xdr:cNvPr id="717" name="投資及び出資金平均値テキスト"/>
        <xdr:cNvSpPr txBox="1"/>
      </xdr:nvSpPr>
      <xdr:spPr>
        <a:xfrm>
          <a:off x="22212300" y="6325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130825</xdr:rowOff>
    </xdr:from>
    <xdr:to>
      <xdr:col>32</xdr:col>
      <xdr:colOff>238125</xdr:colOff>
      <xdr:row>38</xdr:row>
      <xdr:rowOff>60975</xdr:rowOff>
    </xdr:to>
    <xdr:sp macro="" textlink="">
      <xdr:nvSpPr>
        <xdr:cNvPr id="718" name="フローチャート : 判断 717"/>
        <xdr:cNvSpPr/>
      </xdr:nvSpPr>
      <xdr:spPr>
        <a:xfrm>
          <a:off x="221107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9" name="直線コネクタ 71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20" name="フローチャート : 判断 719"/>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21" name="テキスト ボックス 720"/>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22" name="直線コネクタ 72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23" name="フローチャート : 判断 722"/>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24" name="テキスト ボックス 723"/>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25" name="直線コネクタ 72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26" name="フローチャート : 判断 725"/>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27" name="テキスト ボックス 726"/>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8" name="フローチャート : 判断 727"/>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9" name="テキスト ボックス 728"/>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0" name="テキスト ボックス 72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1" name="テキスト ボックス 73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2" name="テキスト ボックス 73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3" name="テキスト ボックス 73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4" name="テキスト ボックス 73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5" name="円/楕円 73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36"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7" name="円/楕円 73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8" name="テキスト ボックス 73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9" name="円/楕円 73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40" name="テキスト ボックス 73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41" name="円/楕円 74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42" name="テキスト ボックス 74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43" name="円/楕円 74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44" name="テキスト ボックス 74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5" name="正方形/長方形 74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6" name="正方形/長方形 74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7" name="正方形/長方形 74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8" name="正方形/長方形 74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9" name="正方形/長方形 74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0" name="正方形/長方形 74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1" name="正方形/長方形 75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2" name="正方形/長方形 75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3" name="テキスト ボックス 75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4" name="直線コネクタ 75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5" name="直線コネクタ 75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6" name="テキスト ボックス 75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7" name="直線コネクタ 75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8" name="テキスト ボックス 75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9" name="直線コネクタ 75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0" name="テキスト ボックス 75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1" name="直線コネクタ 76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2" name="テキスト ボックス 76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42865</xdr:rowOff>
    </xdr:from>
    <xdr:to>
      <xdr:col>32</xdr:col>
      <xdr:colOff>186689</xdr:colOff>
      <xdr:row>58</xdr:row>
      <xdr:rowOff>139700</xdr:rowOff>
    </xdr:to>
    <xdr:cxnSp macro="">
      <xdr:nvCxnSpPr>
        <xdr:cNvPr id="766" name="直線コネクタ 765"/>
        <xdr:cNvCxnSpPr/>
      </xdr:nvCxnSpPr>
      <xdr:spPr>
        <a:xfrm flipV="1">
          <a:off x="22159595" y="8786815"/>
          <a:ext cx="1269" cy="1296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8" name="直線コネクタ 76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160992</xdr:rowOff>
    </xdr:from>
    <xdr:ext cx="534377" cy="259045"/>
    <xdr:sp macro="" textlink="">
      <xdr:nvSpPr>
        <xdr:cNvPr id="769" name="貸付金最大値テキスト"/>
        <xdr:cNvSpPr txBox="1"/>
      </xdr:nvSpPr>
      <xdr:spPr>
        <a:xfrm>
          <a:off x="22212300" y="856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28,368</a:t>
          </a:r>
          <a:endParaRPr kumimoji="1" lang="ja-JP" altLang="en-US" sz="1000" b="1">
            <a:latin typeface="ＭＳ Ｐゴシック"/>
          </a:endParaRPr>
        </a:p>
      </xdr:txBody>
    </xdr:sp>
    <xdr:clientData/>
  </xdr:oneCellAnchor>
  <xdr:twoCellAnchor>
    <xdr:from>
      <xdr:col>32</xdr:col>
      <xdr:colOff>98425</xdr:colOff>
      <xdr:row>51</xdr:row>
      <xdr:rowOff>42865</xdr:rowOff>
    </xdr:from>
    <xdr:to>
      <xdr:col>32</xdr:col>
      <xdr:colOff>276225</xdr:colOff>
      <xdr:row>51</xdr:row>
      <xdr:rowOff>42865</xdr:rowOff>
    </xdr:to>
    <xdr:cxnSp macro="">
      <xdr:nvCxnSpPr>
        <xdr:cNvPr id="770" name="直線コネクタ 769"/>
        <xdr:cNvCxnSpPr/>
      </xdr:nvCxnSpPr>
      <xdr:spPr>
        <a:xfrm>
          <a:off x="22072600" y="878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12004</xdr:rowOff>
    </xdr:from>
    <xdr:to>
      <xdr:col>32</xdr:col>
      <xdr:colOff>187325</xdr:colOff>
      <xdr:row>55</xdr:row>
      <xdr:rowOff>170378</xdr:rowOff>
    </xdr:to>
    <xdr:cxnSp macro="">
      <xdr:nvCxnSpPr>
        <xdr:cNvPr id="771" name="直線コネクタ 770"/>
        <xdr:cNvCxnSpPr/>
      </xdr:nvCxnSpPr>
      <xdr:spPr>
        <a:xfrm>
          <a:off x="21323300" y="9441754"/>
          <a:ext cx="838200" cy="158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32259</xdr:rowOff>
    </xdr:from>
    <xdr:ext cx="469744" cy="259045"/>
    <xdr:sp macro="" textlink="">
      <xdr:nvSpPr>
        <xdr:cNvPr id="772" name="貸付金平均値テキスト"/>
        <xdr:cNvSpPr txBox="1"/>
      </xdr:nvSpPr>
      <xdr:spPr>
        <a:xfrm>
          <a:off x="22212300" y="98049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53832</xdr:rowOff>
    </xdr:from>
    <xdr:to>
      <xdr:col>32</xdr:col>
      <xdr:colOff>238125</xdr:colOff>
      <xdr:row>57</xdr:row>
      <xdr:rowOff>155432</xdr:rowOff>
    </xdr:to>
    <xdr:sp macro="" textlink="">
      <xdr:nvSpPr>
        <xdr:cNvPr id="773" name="フローチャート : 判断 772"/>
        <xdr:cNvSpPr/>
      </xdr:nvSpPr>
      <xdr:spPr>
        <a:xfrm>
          <a:off x="22110700" y="982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102850</xdr:rowOff>
    </xdr:from>
    <xdr:to>
      <xdr:col>31</xdr:col>
      <xdr:colOff>34925</xdr:colOff>
      <xdr:row>55</xdr:row>
      <xdr:rowOff>12004</xdr:rowOff>
    </xdr:to>
    <xdr:cxnSp macro="">
      <xdr:nvCxnSpPr>
        <xdr:cNvPr id="774" name="直線コネクタ 773"/>
        <xdr:cNvCxnSpPr/>
      </xdr:nvCxnSpPr>
      <xdr:spPr>
        <a:xfrm>
          <a:off x="20434300" y="9361150"/>
          <a:ext cx="889000" cy="8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5735</xdr:rowOff>
    </xdr:from>
    <xdr:to>
      <xdr:col>31</xdr:col>
      <xdr:colOff>85725</xdr:colOff>
      <xdr:row>57</xdr:row>
      <xdr:rowOff>107335</xdr:rowOff>
    </xdr:to>
    <xdr:sp macro="" textlink="">
      <xdr:nvSpPr>
        <xdr:cNvPr id="775" name="フローチャート : 判断 774"/>
        <xdr:cNvSpPr/>
      </xdr:nvSpPr>
      <xdr:spPr>
        <a:xfrm>
          <a:off x="21272500" y="977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98462</xdr:rowOff>
    </xdr:from>
    <xdr:ext cx="469744" cy="259045"/>
    <xdr:sp macro="" textlink="">
      <xdr:nvSpPr>
        <xdr:cNvPr id="776" name="テキスト ボックス 775"/>
        <xdr:cNvSpPr txBox="1"/>
      </xdr:nvSpPr>
      <xdr:spPr>
        <a:xfrm>
          <a:off x="21088427" y="987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102850</xdr:rowOff>
    </xdr:from>
    <xdr:to>
      <xdr:col>29</xdr:col>
      <xdr:colOff>517525</xdr:colOff>
      <xdr:row>56</xdr:row>
      <xdr:rowOff>59873</xdr:rowOff>
    </xdr:to>
    <xdr:cxnSp macro="">
      <xdr:nvCxnSpPr>
        <xdr:cNvPr id="777" name="直線コネクタ 776"/>
        <xdr:cNvCxnSpPr/>
      </xdr:nvCxnSpPr>
      <xdr:spPr>
        <a:xfrm flipV="1">
          <a:off x="19545300" y="9361150"/>
          <a:ext cx="889000" cy="29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157754</xdr:rowOff>
    </xdr:from>
    <xdr:to>
      <xdr:col>29</xdr:col>
      <xdr:colOff>568325</xdr:colOff>
      <xdr:row>57</xdr:row>
      <xdr:rowOff>87904</xdr:rowOff>
    </xdr:to>
    <xdr:sp macro="" textlink="">
      <xdr:nvSpPr>
        <xdr:cNvPr id="778" name="フローチャート : 判断 777"/>
        <xdr:cNvSpPr/>
      </xdr:nvSpPr>
      <xdr:spPr>
        <a:xfrm>
          <a:off x="20383500" y="975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79031</xdr:rowOff>
    </xdr:from>
    <xdr:ext cx="469744" cy="259045"/>
    <xdr:sp macro="" textlink="">
      <xdr:nvSpPr>
        <xdr:cNvPr id="779" name="テキスト ボックス 778"/>
        <xdr:cNvSpPr txBox="1"/>
      </xdr:nvSpPr>
      <xdr:spPr>
        <a:xfrm>
          <a:off x="20199427" y="9851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111582</xdr:rowOff>
    </xdr:from>
    <xdr:to>
      <xdr:col>28</xdr:col>
      <xdr:colOff>314325</xdr:colOff>
      <xdr:row>56</xdr:row>
      <xdr:rowOff>59873</xdr:rowOff>
    </xdr:to>
    <xdr:cxnSp macro="">
      <xdr:nvCxnSpPr>
        <xdr:cNvPr id="780" name="直線コネクタ 779"/>
        <xdr:cNvCxnSpPr/>
      </xdr:nvCxnSpPr>
      <xdr:spPr>
        <a:xfrm>
          <a:off x="18656300" y="9198432"/>
          <a:ext cx="889000" cy="46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157845</xdr:rowOff>
    </xdr:from>
    <xdr:to>
      <xdr:col>28</xdr:col>
      <xdr:colOff>365125</xdr:colOff>
      <xdr:row>57</xdr:row>
      <xdr:rowOff>87995</xdr:rowOff>
    </xdr:to>
    <xdr:sp macro="" textlink="">
      <xdr:nvSpPr>
        <xdr:cNvPr id="781" name="フローチャート : 判断 780"/>
        <xdr:cNvSpPr/>
      </xdr:nvSpPr>
      <xdr:spPr>
        <a:xfrm>
          <a:off x="19494500" y="9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79122</xdr:rowOff>
    </xdr:from>
    <xdr:ext cx="469744" cy="259045"/>
    <xdr:sp macro="" textlink="">
      <xdr:nvSpPr>
        <xdr:cNvPr id="782" name="テキスト ボックス 781"/>
        <xdr:cNvSpPr txBox="1"/>
      </xdr:nvSpPr>
      <xdr:spPr>
        <a:xfrm>
          <a:off x="19310427" y="9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56</xdr:row>
      <xdr:rowOff>130277</xdr:rowOff>
    </xdr:from>
    <xdr:to>
      <xdr:col>27</xdr:col>
      <xdr:colOff>161925</xdr:colOff>
      <xdr:row>57</xdr:row>
      <xdr:rowOff>60427</xdr:rowOff>
    </xdr:to>
    <xdr:sp macro="" textlink="">
      <xdr:nvSpPr>
        <xdr:cNvPr id="783" name="フローチャート : 判断 782"/>
        <xdr:cNvSpPr/>
      </xdr:nvSpPr>
      <xdr:spPr>
        <a:xfrm>
          <a:off x="18605500" y="973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51554</xdr:rowOff>
    </xdr:from>
    <xdr:ext cx="469744" cy="259045"/>
    <xdr:sp macro="" textlink="">
      <xdr:nvSpPr>
        <xdr:cNvPr id="784" name="テキスト ボックス 783"/>
        <xdr:cNvSpPr txBox="1"/>
      </xdr:nvSpPr>
      <xdr:spPr>
        <a:xfrm>
          <a:off x="18421427" y="9824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55</xdr:row>
      <xdr:rowOff>119578</xdr:rowOff>
    </xdr:from>
    <xdr:to>
      <xdr:col>32</xdr:col>
      <xdr:colOff>238125</xdr:colOff>
      <xdr:row>56</xdr:row>
      <xdr:rowOff>49728</xdr:rowOff>
    </xdr:to>
    <xdr:sp macro="" textlink="">
      <xdr:nvSpPr>
        <xdr:cNvPr id="790" name="円/楕円 789"/>
        <xdr:cNvSpPr/>
      </xdr:nvSpPr>
      <xdr:spPr>
        <a:xfrm>
          <a:off x="22110700" y="954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142455</xdr:rowOff>
    </xdr:from>
    <xdr:ext cx="534377" cy="259045"/>
    <xdr:sp macro="" textlink="">
      <xdr:nvSpPr>
        <xdr:cNvPr id="791" name="貸付金該当値テキスト"/>
        <xdr:cNvSpPr txBox="1"/>
      </xdr:nvSpPr>
      <xdr:spPr>
        <a:xfrm>
          <a:off x="22212300" y="940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10,579</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132654</xdr:rowOff>
    </xdr:from>
    <xdr:to>
      <xdr:col>31</xdr:col>
      <xdr:colOff>85725</xdr:colOff>
      <xdr:row>55</xdr:row>
      <xdr:rowOff>62804</xdr:rowOff>
    </xdr:to>
    <xdr:sp macro="" textlink="">
      <xdr:nvSpPr>
        <xdr:cNvPr id="792" name="円/楕円 791"/>
        <xdr:cNvSpPr/>
      </xdr:nvSpPr>
      <xdr:spPr>
        <a:xfrm>
          <a:off x="21272500" y="939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79331</xdr:rowOff>
    </xdr:from>
    <xdr:ext cx="534377" cy="259045"/>
    <xdr:sp macro="" textlink="">
      <xdr:nvSpPr>
        <xdr:cNvPr id="793" name="テキスト ボックス 792"/>
        <xdr:cNvSpPr txBox="1"/>
      </xdr:nvSpPr>
      <xdr:spPr>
        <a:xfrm>
          <a:off x="21056111" y="916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14,043</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52050</xdr:rowOff>
    </xdr:from>
    <xdr:to>
      <xdr:col>29</xdr:col>
      <xdr:colOff>568325</xdr:colOff>
      <xdr:row>54</xdr:row>
      <xdr:rowOff>153650</xdr:rowOff>
    </xdr:to>
    <xdr:sp macro="" textlink="">
      <xdr:nvSpPr>
        <xdr:cNvPr id="794" name="円/楕円 793"/>
        <xdr:cNvSpPr/>
      </xdr:nvSpPr>
      <xdr:spPr>
        <a:xfrm>
          <a:off x="20383500" y="931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170177</xdr:rowOff>
    </xdr:from>
    <xdr:ext cx="534377" cy="259045"/>
    <xdr:sp macro="" textlink="">
      <xdr:nvSpPr>
        <xdr:cNvPr id="795" name="テキスト ボックス 794"/>
        <xdr:cNvSpPr txBox="1"/>
      </xdr:nvSpPr>
      <xdr:spPr>
        <a:xfrm>
          <a:off x="20167111" y="908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15,806</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9073</xdr:rowOff>
    </xdr:from>
    <xdr:to>
      <xdr:col>28</xdr:col>
      <xdr:colOff>365125</xdr:colOff>
      <xdr:row>56</xdr:row>
      <xdr:rowOff>110673</xdr:rowOff>
    </xdr:to>
    <xdr:sp macro="" textlink="">
      <xdr:nvSpPr>
        <xdr:cNvPr id="796" name="円/楕円 795"/>
        <xdr:cNvSpPr/>
      </xdr:nvSpPr>
      <xdr:spPr>
        <a:xfrm>
          <a:off x="19494500" y="961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54</xdr:row>
      <xdr:rowOff>127200</xdr:rowOff>
    </xdr:from>
    <xdr:ext cx="469744" cy="259045"/>
    <xdr:sp macro="" textlink="">
      <xdr:nvSpPr>
        <xdr:cNvPr id="797" name="テキスト ボックス 796"/>
        <xdr:cNvSpPr txBox="1"/>
      </xdr:nvSpPr>
      <xdr:spPr>
        <a:xfrm>
          <a:off x="19310427" y="9385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9,246</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60782</xdr:rowOff>
    </xdr:from>
    <xdr:to>
      <xdr:col>27</xdr:col>
      <xdr:colOff>161925</xdr:colOff>
      <xdr:row>53</xdr:row>
      <xdr:rowOff>162382</xdr:rowOff>
    </xdr:to>
    <xdr:sp macro="" textlink="">
      <xdr:nvSpPr>
        <xdr:cNvPr id="798" name="円/楕円 797"/>
        <xdr:cNvSpPr/>
      </xdr:nvSpPr>
      <xdr:spPr>
        <a:xfrm>
          <a:off x="18605500" y="914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7459</xdr:rowOff>
    </xdr:from>
    <xdr:ext cx="534377" cy="259045"/>
    <xdr:sp macro="" textlink="">
      <xdr:nvSpPr>
        <xdr:cNvPr id="799" name="テキスト ボックス 798"/>
        <xdr:cNvSpPr txBox="1"/>
      </xdr:nvSpPr>
      <xdr:spPr>
        <a:xfrm>
          <a:off x="18389111" y="8922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19,365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49,360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107658</xdr:rowOff>
    </xdr:from>
    <xdr:to>
      <xdr:col>32</xdr:col>
      <xdr:colOff>186689</xdr:colOff>
      <xdr:row>78</xdr:row>
      <xdr:rowOff>160770</xdr:rowOff>
    </xdr:to>
    <xdr:cxnSp macro="">
      <xdr:nvCxnSpPr>
        <xdr:cNvPr id="824" name="直線コネクタ 823"/>
        <xdr:cNvCxnSpPr/>
      </xdr:nvCxnSpPr>
      <xdr:spPr>
        <a:xfrm flipV="1">
          <a:off x="22159595" y="12109158"/>
          <a:ext cx="1269" cy="14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164597</xdr:rowOff>
    </xdr:from>
    <xdr:ext cx="534377" cy="259045"/>
    <xdr:sp macro="" textlink="">
      <xdr:nvSpPr>
        <xdr:cNvPr id="825" name="繰出金最小値テキスト"/>
        <xdr:cNvSpPr txBox="1"/>
      </xdr:nvSpPr>
      <xdr:spPr>
        <a:xfrm>
          <a:off x="22212300" y="135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34,341</a:t>
          </a:r>
          <a:endParaRPr kumimoji="1" lang="ja-JP" altLang="en-US" sz="1000" b="1">
            <a:latin typeface="ＭＳ Ｐゴシック"/>
          </a:endParaRPr>
        </a:p>
      </xdr:txBody>
    </xdr:sp>
    <xdr:clientData/>
  </xdr:oneCellAnchor>
  <xdr:twoCellAnchor>
    <xdr:from>
      <xdr:col>32</xdr:col>
      <xdr:colOff>98425</xdr:colOff>
      <xdr:row>78</xdr:row>
      <xdr:rowOff>160770</xdr:rowOff>
    </xdr:from>
    <xdr:to>
      <xdr:col>32</xdr:col>
      <xdr:colOff>276225</xdr:colOff>
      <xdr:row>78</xdr:row>
      <xdr:rowOff>160770</xdr:rowOff>
    </xdr:to>
    <xdr:cxnSp macro="">
      <xdr:nvCxnSpPr>
        <xdr:cNvPr id="826" name="直線コネクタ 825"/>
        <xdr:cNvCxnSpPr/>
      </xdr:nvCxnSpPr>
      <xdr:spPr>
        <a:xfrm>
          <a:off x="22072600" y="135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54335</xdr:rowOff>
    </xdr:from>
    <xdr:ext cx="599010" cy="259045"/>
    <xdr:sp macro="" textlink="">
      <xdr:nvSpPr>
        <xdr:cNvPr id="827" name="繰出金最大値テキスト"/>
        <xdr:cNvSpPr txBox="1"/>
      </xdr:nvSpPr>
      <xdr:spPr>
        <a:xfrm>
          <a:off x="22212300" y="1188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146,523</a:t>
          </a:r>
          <a:endParaRPr kumimoji="1" lang="ja-JP" altLang="en-US" sz="1000" b="1">
            <a:latin typeface="ＭＳ Ｐゴシック"/>
          </a:endParaRPr>
        </a:p>
      </xdr:txBody>
    </xdr:sp>
    <xdr:clientData/>
  </xdr:oneCellAnchor>
  <xdr:twoCellAnchor>
    <xdr:from>
      <xdr:col>32</xdr:col>
      <xdr:colOff>98425</xdr:colOff>
      <xdr:row>70</xdr:row>
      <xdr:rowOff>107658</xdr:rowOff>
    </xdr:from>
    <xdr:to>
      <xdr:col>32</xdr:col>
      <xdr:colOff>276225</xdr:colOff>
      <xdr:row>70</xdr:row>
      <xdr:rowOff>107658</xdr:rowOff>
    </xdr:to>
    <xdr:cxnSp macro="">
      <xdr:nvCxnSpPr>
        <xdr:cNvPr id="828" name="直線コネクタ 827"/>
        <xdr:cNvCxnSpPr/>
      </xdr:nvCxnSpPr>
      <xdr:spPr>
        <a:xfrm>
          <a:off x="22072600" y="12109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137706</xdr:rowOff>
    </xdr:from>
    <xdr:to>
      <xdr:col>32</xdr:col>
      <xdr:colOff>187325</xdr:colOff>
      <xdr:row>77</xdr:row>
      <xdr:rowOff>4432</xdr:rowOff>
    </xdr:to>
    <xdr:cxnSp macro="">
      <xdr:nvCxnSpPr>
        <xdr:cNvPr id="829" name="直線コネクタ 828"/>
        <xdr:cNvCxnSpPr/>
      </xdr:nvCxnSpPr>
      <xdr:spPr>
        <a:xfrm flipV="1">
          <a:off x="21323300" y="13167906"/>
          <a:ext cx="838200" cy="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99965</xdr:rowOff>
    </xdr:from>
    <xdr:ext cx="534377" cy="259045"/>
    <xdr:sp macro="" textlink="">
      <xdr:nvSpPr>
        <xdr:cNvPr id="830" name="繰出金平均値テキスト"/>
        <xdr:cNvSpPr txBox="1"/>
      </xdr:nvSpPr>
      <xdr:spPr>
        <a:xfrm>
          <a:off x="22212300" y="131301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60,430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121538</xdr:rowOff>
    </xdr:from>
    <xdr:to>
      <xdr:col>32</xdr:col>
      <xdr:colOff>238125</xdr:colOff>
      <xdr:row>77</xdr:row>
      <xdr:rowOff>51688</xdr:rowOff>
    </xdr:to>
    <xdr:sp macro="" textlink="">
      <xdr:nvSpPr>
        <xdr:cNvPr id="831" name="フローチャート : 判断 830"/>
        <xdr:cNvSpPr/>
      </xdr:nvSpPr>
      <xdr:spPr>
        <a:xfrm>
          <a:off x="22110700" y="1315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4432</xdr:rowOff>
    </xdr:from>
    <xdr:to>
      <xdr:col>31</xdr:col>
      <xdr:colOff>34925</xdr:colOff>
      <xdr:row>77</xdr:row>
      <xdr:rowOff>36677</xdr:rowOff>
    </xdr:to>
    <xdr:cxnSp macro="">
      <xdr:nvCxnSpPr>
        <xdr:cNvPr id="832" name="直線コネクタ 831"/>
        <xdr:cNvCxnSpPr/>
      </xdr:nvCxnSpPr>
      <xdr:spPr>
        <a:xfrm flipV="1">
          <a:off x="20434300" y="13206082"/>
          <a:ext cx="889000" cy="3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21628</xdr:rowOff>
    </xdr:from>
    <xdr:to>
      <xdr:col>31</xdr:col>
      <xdr:colOff>85725</xdr:colOff>
      <xdr:row>77</xdr:row>
      <xdr:rowOff>123228</xdr:rowOff>
    </xdr:to>
    <xdr:sp macro="" textlink="">
      <xdr:nvSpPr>
        <xdr:cNvPr id="833" name="フローチャート : 判断 832"/>
        <xdr:cNvSpPr/>
      </xdr:nvSpPr>
      <xdr:spPr>
        <a:xfrm>
          <a:off x="21272500" y="1322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114355</xdr:rowOff>
    </xdr:from>
    <xdr:ext cx="534377" cy="259045"/>
    <xdr:sp macro="" textlink="">
      <xdr:nvSpPr>
        <xdr:cNvPr id="834" name="テキスト ボックス 833"/>
        <xdr:cNvSpPr txBox="1"/>
      </xdr:nvSpPr>
      <xdr:spPr>
        <a:xfrm>
          <a:off x="21056111" y="1331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36677</xdr:rowOff>
    </xdr:from>
    <xdr:to>
      <xdr:col>29</xdr:col>
      <xdr:colOff>517525</xdr:colOff>
      <xdr:row>77</xdr:row>
      <xdr:rowOff>73470</xdr:rowOff>
    </xdr:to>
    <xdr:cxnSp macro="">
      <xdr:nvCxnSpPr>
        <xdr:cNvPr id="835" name="直線コネクタ 834"/>
        <xdr:cNvCxnSpPr/>
      </xdr:nvCxnSpPr>
      <xdr:spPr>
        <a:xfrm flipV="1">
          <a:off x="19545300" y="13238327"/>
          <a:ext cx="889000" cy="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38595</xdr:rowOff>
    </xdr:from>
    <xdr:to>
      <xdr:col>29</xdr:col>
      <xdr:colOff>568325</xdr:colOff>
      <xdr:row>77</xdr:row>
      <xdr:rowOff>140195</xdr:rowOff>
    </xdr:to>
    <xdr:sp macro="" textlink="">
      <xdr:nvSpPr>
        <xdr:cNvPr id="836" name="フローチャート : 判断 835"/>
        <xdr:cNvSpPr/>
      </xdr:nvSpPr>
      <xdr:spPr>
        <a:xfrm>
          <a:off x="20383500" y="1324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131322</xdr:rowOff>
    </xdr:from>
    <xdr:ext cx="534377" cy="259045"/>
    <xdr:sp macro="" textlink="">
      <xdr:nvSpPr>
        <xdr:cNvPr id="837" name="テキスト ボックス 836"/>
        <xdr:cNvSpPr txBox="1"/>
      </xdr:nvSpPr>
      <xdr:spPr>
        <a:xfrm>
          <a:off x="20167111" y="1333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73470</xdr:rowOff>
    </xdr:from>
    <xdr:to>
      <xdr:col>28</xdr:col>
      <xdr:colOff>314325</xdr:colOff>
      <xdr:row>77</xdr:row>
      <xdr:rowOff>85725</xdr:rowOff>
    </xdr:to>
    <xdr:cxnSp macro="">
      <xdr:nvCxnSpPr>
        <xdr:cNvPr id="838" name="直線コネクタ 837"/>
        <xdr:cNvCxnSpPr/>
      </xdr:nvCxnSpPr>
      <xdr:spPr>
        <a:xfrm flipV="1">
          <a:off x="18656300" y="13275120"/>
          <a:ext cx="889000" cy="12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53263</xdr:rowOff>
    </xdr:from>
    <xdr:to>
      <xdr:col>28</xdr:col>
      <xdr:colOff>365125</xdr:colOff>
      <xdr:row>77</xdr:row>
      <xdr:rowOff>154863</xdr:rowOff>
    </xdr:to>
    <xdr:sp macro="" textlink="">
      <xdr:nvSpPr>
        <xdr:cNvPr id="839" name="フローチャート : 判断 838"/>
        <xdr:cNvSpPr/>
      </xdr:nvSpPr>
      <xdr:spPr>
        <a:xfrm>
          <a:off x="19494500" y="1325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145990</xdr:rowOff>
    </xdr:from>
    <xdr:ext cx="534377" cy="259045"/>
    <xdr:sp macro="" textlink="">
      <xdr:nvSpPr>
        <xdr:cNvPr id="840" name="テキスト ボックス 839"/>
        <xdr:cNvSpPr txBox="1"/>
      </xdr:nvSpPr>
      <xdr:spPr>
        <a:xfrm>
          <a:off x="19278111" y="1334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66256</xdr:rowOff>
    </xdr:from>
    <xdr:to>
      <xdr:col>27</xdr:col>
      <xdr:colOff>161925</xdr:colOff>
      <xdr:row>77</xdr:row>
      <xdr:rowOff>167856</xdr:rowOff>
    </xdr:to>
    <xdr:sp macro="" textlink="">
      <xdr:nvSpPr>
        <xdr:cNvPr id="841" name="フローチャート : 判断 840"/>
        <xdr:cNvSpPr/>
      </xdr:nvSpPr>
      <xdr:spPr>
        <a:xfrm>
          <a:off x="18605500" y="1326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158983</xdr:rowOff>
    </xdr:from>
    <xdr:ext cx="534377" cy="259045"/>
    <xdr:sp macro="" textlink="">
      <xdr:nvSpPr>
        <xdr:cNvPr id="842" name="テキスト ボックス 841"/>
        <xdr:cNvSpPr txBox="1"/>
      </xdr:nvSpPr>
      <xdr:spPr>
        <a:xfrm>
          <a:off x="18389111" y="133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86906</xdr:rowOff>
    </xdr:from>
    <xdr:to>
      <xdr:col>32</xdr:col>
      <xdr:colOff>238125</xdr:colOff>
      <xdr:row>77</xdr:row>
      <xdr:rowOff>17056</xdr:rowOff>
    </xdr:to>
    <xdr:sp macro="" textlink="">
      <xdr:nvSpPr>
        <xdr:cNvPr id="848" name="円/楕円 847"/>
        <xdr:cNvSpPr/>
      </xdr:nvSpPr>
      <xdr:spPr>
        <a:xfrm>
          <a:off x="22110700" y="1311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109783</xdr:rowOff>
    </xdr:from>
    <xdr:ext cx="534377" cy="259045"/>
    <xdr:sp macro="" textlink="">
      <xdr:nvSpPr>
        <xdr:cNvPr id="849" name="繰出金該当値テキスト"/>
        <xdr:cNvSpPr txBox="1"/>
      </xdr:nvSpPr>
      <xdr:spPr>
        <a:xfrm>
          <a:off x="22212300" y="1296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63,157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125082</xdr:rowOff>
    </xdr:from>
    <xdr:to>
      <xdr:col>31</xdr:col>
      <xdr:colOff>85725</xdr:colOff>
      <xdr:row>77</xdr:row>
      <xdr:rowOff>55232</xdr:rowOff>
    </xdr:to>
    <xdr:sp macro="" textlink="">
      <xdr:nvSpPr>
        <xdr:cNvPr id="850" name="円/楕円 849"/>
        <xdr:cNvSpPr/>
      </xdr:nvSpPr>
      <xdr:spPr>
        <a:xfrm>
          <a:off x="21272500" y="1315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71759</xdr:rowOff>
    </xdr:from>
    <xdr:ext cx="534377" cy="259045"/>
    <xdr:sp macro="" textlink="">
      <xdr:nvSpPr>
        <xdr:cNvPr id="851" name="テキスト ボックス 850"/>
        <xdr:cNvSpPr txBox="1"/>
      </xdr:nvSpPr>
      <xdr:spPr>
        <a:xfrm>
          <a:off x="21056111" y="1293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157327</xdr:rowOff>
    </xdr:from>
    <xdr:to>
      <xdr:col>29</xdr:col>
      <xdr:colOff>568325</xdr:colOff>
      <xdr:row>77</xdr:row>
      <xdr:rowOff>87477</xdr:rowOff>
    </xdr:to>
    <xdr:sp macro="" textlink="">
      <xdr:nvSpPr>
        <xdr:cNvPr id="852" name="円/楕円 851"/>
        <xdr:cNvSpPr/>
      </xdr:nvSpPr>
      <xdr:spPr>
        <a:xfrm>
          <a:off x="20383500" y="1318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104005</xdr:rowOff>
    </xdr:from>
    <xdr:ext cx="534377" cy="259045"/>
    <xdr:sp macro="" textlink="">
      <xdr:nvSpPr>
        <xdr:cNvPr id="853" name="テキスト ボックス 852"/>
        <xdr:cNvSpPr txBox="1"/>
      </xdr:nvSpPr>
      <xdr:spPr>
        <a:xfrm>
          <a:off x="20167111" y="129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57,612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22670</xdr:rowOff>
    </xdr:from>
    <xdr:to>
      <xdr:col>28</xdr:col>
      <xdr:colOff>365125</xdr:colOff>
      <xdr:row>77</xdr:row>
      <xdr:rowOff>124270</xdr:rowOff>
    </xdr:to>
    <xdr:sp macro="" textlink="">
      <xdr:nvSpPr>
        <xdr:cNvPr id="854" name="円/楕円 853"/>
        <xdr:cNvSpPr/>
      </xdr:nvSpPr>
      <xdr:spPr>
        <a:xfrm>
          <a:off x="19494500" y="132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140797</xdr:rowOff>
    </xdr:from>
    <xdr:ext cx="534377" cy="259045"/>
    <xdr:sp macro="" textlink="">
      <xdr:nvSpPr>
        <xdr:cNvPr id="855" name="テキスト ボックス 854"/>
        <xdr:cNvSpPr txBox="1"/>
      </xdr:nvSpPr>
      <xdr:spPr>
        <a:xfrm>
          <a:off x="19278111" y="129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54,715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34925</xdr:rowOff>
    </xdr:from>
    <xdr:to>
      <xdr:col>27</xdr:col>
      <xdr:colOff>161925</xdr:colOff>
      <xdr:row>77</xdr:row>
      <xdr:rowOff>136525</xdr:rowOff>
    </xdr:to>
    <xdr:sp macro="" textlink="">
      <xdr:nvSpPr>
        <xdr:cNvPr id="856" name="円/楕円 855"/>
        <xdr:cNvSpPr/>
      </xdr:nvSpPr>
      <xdr:spPr>
        <a:xfrm>
          <a:off x="18605500" y="132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153052</xdr:rowOff>
    </xdr:from>
    <xdr:ext cx="534377" cy="259045"/>
    <xdr:sp macro="" textlink="">
      <xdr:nvSpPr>
        <xdr:cNvPr id="857" name="テキスト ボックス 856"/>
        <xdr:cNvSpPr txBox="1"/>
      </xdr:nvSpPr>
      <xdr:spPr>
        <a:xfrm>
          <a:off x="18389111" y="1301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人件費は、消防組織の市単独運営や保育園等のほとんどを公営で運営しているため、ほぼ横ばいで推移しており、類似団体平均より</a:t>
          </a:r>
          <a:r>
            <a:rPr lang="en-US" altLang="ja-JP" sz="1300" b="0" i="0" baseline="0">
              <a:solidFill>
                <a:schemeClr val="dk1"/>
              </a:solidFill>
              <a:latin typeface="+mn-lt"/>
              <a:ea typeface="+mn-ea"/>
              <a:cs typeface="+mn-cs"/>
            </a:rPr>
            <a:t>9,855</a:t>
          </a:r>
          <a:r>
            <a:rPr lang="ja-JP" altLang="ja-JP" sz="1300" b="0" i="0" baseline="0">
              <a:solidFill>
                <a:schemeClr val="dk1"/>
              </a:solidFill>
              <a:latin typeface="+mn-lt"/>
              <a:ea typeface="+mn-ea"/>
              <a:cs typeface="+mn-cs"/>
            </a:rPr>
            <a:t>円上回っている。反面、物件費は増加傾向にあるものの、類似団体平均より</a:t>
          </a:r>
          <a:r>
            <a:rPr lang="en-US" altLang="ja-JP" sz="1300" b="0" i="0" baseline="0">
              <a:solidFill>
                <a:schemeClr val="dk1"/>
              </a:solidFill>
              <a:latin typeface="+mn-lt"/>
              <a:ea typeface="+mn-ea"/>
              <a:cs typeface="+mn-cs"/>
            </a:rPr>
            <a:t>11,454</a:t>
          </a:r>
          <a:r>
            <a:rPr lang="ja-JP" altLang="ja-JP" sz="1300" b="0" i="0" baseline="0">
              <a:solidFill>
                <a:schemeClr val="dk1"/>
              </a:solidFill>
              <a:latin typeface="+mn-lt"/>
              <a:ea typeface="+mn-ea"/>
              <a:cs typeface="+mn-cs"/>
            </a:rPr>
            <a:t>円下回っている。施設の民営化や民間委託を今後進めることにより、人件費は減少し物件費は増加</a:t>
          </a:r>
          <a:r>
            <a:rPr lang="ja-JP" altLang="en-US" sz="1300" b="0" i="0" baseline="0">
              <a:solidFill>
                <a:schemeClr val="dk1"/>
              </a:solidFill>
              <a:latin typeface="+mn-lt"/>
              <a:ea typeface="+mn-ea"/>
              <a:cs typeface="+mn-cs"/>
            </a:rPr>
            <a:t>する</a:t>
          </a:r>
          <a:r>
            <a:rPr lang="ja-JP" altLang="ja-JP" sz="1300" b="0" i="0" baseline="0">
              <a:solidFill>
                <a:schemeClr val="dk1"/>
              </a:solidFill>
              <a:latin typeface="+mn-lt"/>
              <a:ea typeface="+mn-ea"/>
              <a:cs typeface="+mn-cs"/>
            </a:rPr>
            <a:t>見込みである。維持補修費は、施設の老朽化が進んでいるため修繕費が類似団体平均を</a:t>
          </a:r>
          <a:r>
            <a:rPr lang="en-US" altLang="ja-JP" sz="1300" b="0" i="0" baseline="0">
              <a:solidFill>
                <a:schemeClr val="dk1"/>
              </a:solidFill>
              <a:latin typeface="+mn-lt"/>
              <a:ea typeface="+mn-ea"/>
              <a:cs typeface="+mn-cs"/>
            </a:rPr>
            <a:t>3,460</a:t>
          </a:r>
          <a:r>
            <a:rPr lang="ja-JP" altLang="ja-JP" sz="1300" b="0" i="0" baseline="0">
              <a:solidFill>
                <a:schemeClr val="dk1"/>
              </a:solidFill>
              <a:latin typeface="+mn-lt"/>
              <a:ea typeface="+mn-ea"/>
              <a:cs typeface="+mn-cs"/>
            </a:rPr>
            <a:t>円上回っている。市公共施設等総合管理計画に基づく計画的な修繕により、今後も高止まりによる推移が見込まれる。扶助費や補助費等は類似団体平均を下回っているが、扶助費は少子化対策や生活困窮対策などにより、補助費等は北村山公立病院組合への負担金の増加などにより、増加が見込まれる。普通建設事業は</a:t>
          </a:r>
          <a:r>
            <a:rPr lang="ja-JP" altLang="en-US" sz="1300" b="0" i="0" baseline="0">
              <a:solidFill>
                <a:schemeClr val="dk1"/>
              </a:solidFill>
              <a:latin typeface="+mn-lt"/>
              <a:ea typeface="+mn-ea"/>
              <a:cs typeface="+mn-cs"/>
            </a:rPr>
            <a:t>類似団体平均を</a:t>
          </a:r>
          <a:r>
            <a:rPr lang="en-US" altLang="ja-JP" sz="1300" b="0" i="0" baseline="0">
              <a:solidFill>
                <a:schemeClr val="dk1"/>
              </a:solidFill>
              <a:latin typeface="+mn-lt"/>
              <a:ea typeface="+mn-ea"/>
              <a:cs typeface="+mn-cs"/>
            </a:rPr>
            <a:t>37,474</a:t>
          </a:r>
          <a:r>
            <a:rPr lang="ja-JP" altLang="en-US" sz="1300" b="0" i="0" baseline="0">
              <a:solidFill>
                <a:schemeClr val="dk1"/>
              </a:solidFill>
              <a:latin typeface="+mn-lt"/>
              <a:ea typeface="+mn-ea"/>
              <a:cs typeface="+mn-cs"/>
            </a:rPr>
            <a:t>円下回っているが、今後も</a:t>
          </a:r>
          <a:r>
            <a:rPr lang="ja-JP" altLang="ja-JP" sz="1300" b="0" i="0" baseline="0">
              <a:solidFill>
                <a:schemeClr val="dk1"/>
              </a:solidFill>
              <a:latin typeface="+mn-lt"/>
              <a:ea typeface="+mn-ea"/>
              <a:cs typeface="+mn-cs"/>
            </a:rPr>
            <a:t>市債残高や基金残高を考慮に入れながら、事業の</a:t>
          </a:r>
          <a:r>
            <a:rPr lang="ja-JP" altLang="en-US" sz="1300" b="0" i="0" baseline="0">
              <a:solidFill>
                <a:schemeClr val="dk1"/>
              </a:solidFill>
              <a:latin typeface="+mn-lt"/>
              <a:ea typeface="+mn-ea"/>
              <a:cs typeface="+mn-cs"/>
            </a:rPr>
            <a:t>選択・重点度を図り</a:t>
          </a:r>
          <a:r>
            <a:rPr lang="ja-JP" altLang="ja-JP" sz="1300" b="0" i="0" baseline="0">
              <a:solidFill>
                <a:schemeClr val="dk1"/>
              </a:solidFill>
              <a:latin typeface="+mn-lt"/>
              <a:ea typeface="+mn-ea"/>
              <a:cs typeface="+mn-cs"/>
            </a:rPr>
            <a:t>計画的に進めて</a:t>
          </a:r>
          <a:r>
            <a:rPr lang="ja-JP" altLang="en-US" sz="1300" b="0" i="0" baseline="0">
              <a:solidFill>
                <a:schemeClr val="dk1"/>
              </a:solidFill>
              <a:latin typeface="+mn-lt"/>
              <a:ea typeface="+mn-ea"/>
              <a:cs typeface="+mn-cs"/>
            </a:rPr>
            <a:t>いく</a:t>
          </a:r>
          <a:r>
            <a:rPr lang="ja-JP" altLang="ja-JP" sz="1300" b="0" i="0" baseline="0">
              <a:solidFill>
                <a:schemeClr val="dk1"/>
              </a:solidFill>
              <a:latin typeface="+mn-lt"/>
              <a:ea typeface="+mn-ea"/>
              <a:cs typeface="+mn-cs"/>
            </a:rPr>
            <a:t>。公債費は類似団体平均より</a:t>
          </a:r>
          <a:r>
            <a:rPr lang="en-US" altLang="ja-JP" sz="1300" b="0" i="0" baseline="0">
              <a:solidFill>
                <a:schemeClr val="dk1"/>
              </a:solidFill>
              <a:latin typeface="+mn-lt"/>
              <a:ea typeface="+mn-ea"/>
              <a:cs typeface="+mn-cs"/>
            </a:rPr>
            <a:t>1,399</a:t>
          </a:r>
          <a:r>
            <a:rPr lang="ja-JP" altLang="ja-JP" sz="1300" b="0" i="0" baseline="0">
              <a:solidFill>
                <a:schemeClr val="dk1"/>
              </a:solidFill>
              <a:latin typeface="+mn-lt"/>
              <a:ea typeface="+mn-ea"/>
              <a:cs typeface="+mn-cs"/>
            </a:rPr>
            <a:t>円下回っているものの依然高止まりしており、今後も過疎債の発行により増加が見込まれることから、地方債発行を抑制し財政の健全運営に努めていく。また積立金も今後の施設整備等に活用するため、計画的に積み立てるとともに、ふるさと納税寄附も基金に積み立てを行い有効に活用を図っていく。繰出金は、類似団体平均よりも</a:t>
          </a:r>
          <a:r>
            <a:rPr lang="en-US" altLang="ja-JP" sz="1300" b="0" i="0" baseline="0">
              <a:solidFill>
                <a:schemeClr val="dk1"/>
              </a:solidFill>
              <a:latin typeface="+mn-lt"/>
              <a:ea typeface="+mn-ea"/>
              <a:cs typeface="+mn-cs"/>
            </a:rPr>
            <a:t>2,727</a:t>
          </a:r>
          <a:r>
            <a:rPr lang="ja-JP" altLang="ja-JP" sz="1300" b="0" i="0" baseline="0">
              <a:solidFill>
                <a:schemeClr val="dk1"/>
              </a:solidFill>
              <a:latin typeface="+mn-lt"/>
              <a:ea typeface="+mn-ea"/>
              <a:cs typeface="+mn-cs"/>
            </a:rPr>
            <a:t>円上回っており毎年度増加傾向にある。下水道事業や国民健康保険事業、介護保険事業への繰出金によるものと考えられ、各会計のさらなる健全運営を図るよう努めていく。</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山形県村山市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25,474
25,299
196.98
12,845,806
11,918,778
890,012
7,448,578
14,142,939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122.6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143510</xdr:rowOff>
    </xdr:from>
    <xdr:to>
      <xdr:col>6</xdr:col>
      <xdr:colOff>510540</xdr:colOff>
      <xdr:row>38</xdr:row>
      <xdr:rowOff>1778</xdr:rowOff>
    </xdr:to>
    <xdr:cxnSp macro="">
      <xdr:nvCxnSpPr>
        <xdr:cNvPr id="56" name="直線コネクタ 55"/>
        <xdr:cNvCxnSpPr/>
      </xdr:nvCxnSpPr>
      <xdr:spPr>
        <a:xfrm flipV="1">
          <a:off x="4633595" y="5287010"/>
          <a:ext cx="127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5605</xdr:rowOff>
    </xdr:from>
    <xdr:ext cx="469744" cy="259045"/>
    <xdr:sp macro="" textlink="">
      <xdr:nvSpPr>
        <xdr:cNvPr id="57" name="議会費最小値テキスト"/>
        <xdr:cNvSpPr txBox="1"/>
      </xdr:nvSpPr>
      <xdr:spPr>
        <a:xfrm>
          <a:off x="4686300" y="6520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3,124</a:t>
          </a:r>
          <a:endParaRPr kumimoji="1" lang="ja-JP" altLang="en-US" sz="1000" b="1">
            <a:latin typeface="ＭＳ Ｐゴシック"/>
          </a:endParaRPr>
        </a:p>
      </xdr:txBody>
    </xdr:sp>
    <xdr:clientData/>
  </xdr:oneCellAnchor>
  <xdr:twoCellAnchor>
    <xdr:from>
      <xdr:col>6</xdr:col>
      <xdr:colOff>422275</xdr:colOff>
      <xdr:row>38</xdr:row>
      <xdr:rowOff>1778</xdr:rowOff>
    </xdr:from>
    <xdr:to>
      <xdr:col>6</xdr:col>
      <xdr:colOff>600075</xdr:colOff>
      <xdr:row>38</xdr:row>
      <xdr:rowOff>1778</xdr:rowOff>
    </xdr:to>
    <xdr:cxnSp macro="">
      <xdr:nvCxnSpPr>
        <xdr:cNvPr id="58" name="直線コネクタ 57"/>
        <xdr:cNvCxnSpPr/>
      </xdr:nvCxnSpPr>
      <xdr:spPr>
        <a:xfrm>
          <a:off x="45466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90187</xdr:rowOff>
    </xdr:from>
    <xdr:ext cx="469744" cy="259045"/>
    <xdr:sp macro="" textlink="">
      <xdr:nvSpPr>
        <xdr:cNvPr id="59" name="議会費最大値テキスト"/>
        <xdr:cNvSpPr txBox="1"/>
      </xdr:nvSpPr>
      <xdr:spPr>
        <a:xfrm>
          <a:off x="4686300" y="5062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9,580</a:t>
          </a:r>
          <a:endParaRPr kumimoji="1" lang="ja-JP" altLang="en-US" sz="1000" b="1">
            <a:latin typeface="ＭＳ Ｐゴシック"/>
          </a:endParaRPr>
        </a:p>
      </xdr:txBody>
    </xdr:sp>
    <xdr:clientData/>
  </xdr:oneCellAnchor>
  <xdr:twoCellAnchor>
    <xdr:from>
      <xdr:col>6</xdr:col>
      <xdr:colOff>422275</xdr:colOff>
      <xdr:row>30</xdr:row>
      <xdr:rowOff>143510</xdr:rowOff>
    </xdr:from>
    <xdr:to>
      <xdr:col>6</xdr:col>
      <xdr:colOff>600075</xdr:colOff>
      <xdr:row>30</xdr:row>
      <xdr:rowOff>143510</xdr:rowOff>
    </xdr:to>
    <xdr:cxnSp macro="">
      <xdr:nvCxnSpPr>
        <xdr:cNvPr id="60" name="直線コネクタ 59"/>
        <xdr:cNvCxnSpPr/>
      </xdr:nvCxnSpPr>
      <xdr:spPr>
        <a:xfrm>
          <a:off x="4546600" y="5287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71691</xdr:rowOff>
    </xdr:from>
    <xdr:to>
      <xdr:col>6</xdr:col>
      <xdr:colOff>511175</xdr:colOff>
      <xdr:row>33</xdr:row>
      <xdr:rowOff>75502</xdr:rowOff>
    </xdr:to>
    <xdr:cxnSp macro="">
      <xdr:nvCxnSpPr>
        <xdr:cNvPr id="61" name="直線コネクタ 60"/>
        <xdr:cNvCxnSpPr/>
      </xdr:nvCxnSpPr>
      <xdr:spPr>
        <a:xfrm flipV="1">
          <a:off x="3797300" y="5729541"/>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45610</xdr:rowOff>
    </xdr:from>
    <xdr:ext cx="469744" cy="259045"/>
    <xdr:sp macro="" textlink="">
      <xdr:nvSpPr>
        <xdr:cNvPr id="62" name="議会費平均値テキスト"/>
        <xdr:cNvSpPr txBox="1"/>
      </xdr:nvSpPr>
      <xdr:spPr>
        <a:xfrm>
          <a:off x="4686300" y="6046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5,214</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67183</xdr:rowOff>
    </xdr:from>
    <xdr:to>
      <xdr:col>6</xdr:col>
      <xdr:colOff>561975</xdr:colOff>
      <xdr:row>35</xdr:row>
      <xdr:rowOff>168783</xdr:rowOff>
    </xdr:to>
    <xdr:sp macro="" textlink="">
      <xdr:nvSpPr>
        <xdr:cNvPr id="63" name="フローチャート : 判断 62"/>
        <xdr:cNvSpPr/>
      </xdr:nvSpPr>
      <xdr:spPr>
        <a:xfrm>
          <a:off x="45847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75502</xdr:rowOff>
    </xdr:from>
    <xdr:to>
      <xdr:col>5</xdr:col>
      <xdr:colOff>358775</xdr:colOff>
      <xdr:row>33</xdr:row>
      <xdr:rowOff>100457</xdr:rowOff>
    </xdr:to>
    <xdr:cxnSp macro="">
      <xdr:nvCxnSpPr>
        <xdr:cNvPr id="64" name="直線コネクタ 63"/>
        <xdr:cNvCxnSpPr/>
      </xdr:nvCxnSpPr>
      <xdr:spPr>
        <a:xfrm flipV="1">
          <a:off x="2908300" y="5733352"/>
          <a:ext cx="889000" cy="24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118237</xdr:rowOff>
    </xdr:from>
    <xdr:to>
      <xdr:col>5</xdr:col>
      <xdr:colOff>409575</xdr:colOff>
      <xdr:row>36</xdr:row>
      <xdr:rowOff>48387</xdr:rowOff>
    </xdr:to>
    <xdr:sp macro="" textlink="">
      <xdr:nvSpPr>
        <xdr:cNvPr id="65" name="フローチャート :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39514</xdr:rowOff>
    </xdr:from>
    <xdr:ext cx="469744" cy="259045"/>
    <xdr:sp macro="" textlink="">
      <xdr:nvSpPr>
        <xdr:cNvPr id="66" name="テキスト ボックス 65"/>
        <xdr:cNvSpPr txBox="1"/>
      </xdr:nvSpPr>
      <xdr:spPr>
        <a:xfrm>
          <a:off x="3562427" y="621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68643</xdr:rowOff>
    </xdr:from>
    <xdr:to>
      <xdr:col>4</xdr:col>
      <xdr:colOff>155575</xdr:colOff>
      <xdr:row>33</xdr:row>
      <xdr:rowOff>100457</xdr:rowOff>
    </xdr:to>
    <xdr:cxnSp macro="">
      <xdr:nvCxnSpPr>
        <xdr:cNvPr id="67" name="直線コネクタ 66"/>
        <xdr:cNvCxnSpPr/>
      </xdr:nvCxnSpPr>
      <xdr:spPr>
        <a:xfrm>
          <a:off x="2019300" y="5726493"/>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129286</xdr:rowOff>
    </xdr:from>
    <xdr:to>
      <xdr:col>4</xdr:col>
      <xdr:colOff>206375</xdr:colOff>
      <xdr:row>36</xdr:row>
      <xdr:rowOff>59436</xdr:rowOff>
    </xdr:to>
    <xdr:sp macro="" textlink="">
      <xdr:nvSpPr>
        <xdr:cNvPr id="68" name="フローチャート : 判断 67"/>
        <xdr:cNvSpPr/>
      </xdr:nvSpPr>
      <xdr:spPr>
        <a:xfrm>
          <a:off x="2857500" y="613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50563</xdr:rowOff>
    </xdr:from>
    <xdr:ext cx="469744" cy="259045"/>
    <xdr:sp macro="" textlink="">
      <xdr:nvSpPr>
        <xdr:cNvPr id="69" name="テキスト ボックス 68"/>
        <xdr:cNvSpPr txBox="1"/>
      </xdr:nvSpPr>
      <xdr:spPr>
        <a:xfrm>
          <a:off x="2673427" y="6222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119888</xdr:rowOff>
    </xdr:from>
    <xdr:to>
      <xdr:col>2</xdr:col>
      <xdr:colOff>638175</xdr:colOff>
      <xdr:row>33</xdr:row>
      <xdr:rowOff>68643</xdr:rowOff>
    </xdr:to>
    <xdr:cxnSp macro="">
      <xdr:nvCxnSpPr>
        <xdr:cNvPr id="70" name="直線コネクタ 69"/>
        <xdr:cNvCxnSpPr/>
      </xdr:nvCxnSpPr>
      <xdr:spPr>
        <a:xfrm>
          <a:off x="1130300" y="5606288"/>
          <a:ext cx="889000" cy="12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89662</xdr:rowOff>
    </xdr:from>
    <xdr:to>
      <xdr:col>3</xdr:col>
      <xdr:colOff>3175</xdr:colOff>
      <xdr:row>36</xdr:row>
      <xdr:rowOff>19812</xdr:rowOff>
    </xdr:to>
    <xdr:sp macro="" textlink="">
      <xdr:nvSpPr>
        <xdr:cNvPr id="71" name="フローチャート : 判断 70"/>
        <xdr:cNvSpPr/>
      </xdr:nvSpPr>
      <xdr:spPr>
        <a:xfrm>
          <a:off x="1968500" y="609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10939</xdr:rowOff>
    </xdr:from>
    <xdr:ext cx="469744" cy="259045"/>
    <xdr:sp macro="" textlink="">
      <xdr:nvSpPr>
        <xdr:cNvPr id="72" name="テキスト ボックス 71"/>
        <xdr:cNvSpPr txBox="1"/>
      </xdr:nvSpPr>
      <xdr:spPr>
        <a:xfrm>
          <a:off x="1784427"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135001</xdr:rowOff>
    </xdr:from>
    <xdr:to>
      <xdr:col>1</xdr:col>
      <xdr:colOff>485775</xdr:colOff>
      <xdr:row>35</xdr:row>
      <xdr:rowOff>65151</xdr:rowOff>
    </xdr:to>
    <xdr:sp macro="" textlink="">
      <xdr:nvSpPr>
        <xdr:cNvPr id="73" name="フローチャート : 判断 72"/>
        <xdr:cNvSpPr/>
      </xdr:nvSpPr>
      <xdr:spPr>
        <a:xfrm>
          <a:off x="1079500" y="596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56278</xdr:rowOff>
    </xdr:from>
    <xdr:ext cx="469744" cy="259045"/>
    <xdr:sp macro="" textlink="">
      <xdr:nvSpPr>
        <xdr:cNvPr id="74" name="テキスト ボックス 73"/>
        <xdr:cNvSpPr txBox="1"/>
      </xdr:nvSpPr>
      <xdr:spPr>
        <a:xfrm>
          <a:off x="895427" y="6057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33</xdr:row>
      <xdr:rowOff>20891</xdr:rowOff>
    </xdr:from>
    <xdr:to>
      <xdr:col>6</xdr:col>
      <xdr:colOff>561975</xdr:colOff>
      <xdr:row>33</xdr:row>
      <xdr:rowOff>122491</xdr:rowOff>
    </xdr:to>
    <xdr:sp macro="" textlink="">
      <xdr:nvSpPr>
        <xdr:cNvPr id="80" name="円/楕円 79"/>
        <xdr:cNvSpPr/>
      </xdr:nvSpPr>
      <xdr:spPr>
        <a:xfrm>
          <a:off x="4584700" y="5678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43768</xdr:rowOff>
    </xdr:from>
    <xdr:ext cx="469744" cy="259045"/>
    <xdr:sp macro="" textlink="">
      <xdr:nvSpPr>
        <xdr:cNvPr id="81" name="議会費該当値テキスト"/>
        <xdr:cNvSpPr txBox="1"/>
      </xdr:nvSpPr>
      <xdr:spPr>
        <a:xfrm>
          <a:off x="4686300" y="5530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24702</xdr:rowOff>
    </xdr:from>
    <xdr:to>
      <xdr:col>5</xdr:col>
      <xdr:colOff>409575</xdr:colOff>
      <xdr:row>33</xdr:row>
      <xdr:rowOff>126302</xdr:rowOff>
    </xdr:to>
    <xdr:sp macro="" textlink="">
      <xdr:nvSpPr>
        <xdr:cNvPr id="82" name="円/楕円 81"/>
        <xdr:cNvSpPr/>
      </xdr:nvSpPr>
      <xdr:spPr>
        <a:xfrm>
          <a:off x="3746500" y="568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142829</xdr:rowOff>
    </xdr:from>
    <xdr:ext cx="469744" cy="259045"/>
    <xdr:sp macro="" textlink="">
      <xdr:nvSpPr>
        <xdr:cNvPr id="83" name="テキスト ボックス 82"/>
        <xdr:cNvSpPr txBox="1"/>
      </xdr:nvSpPr>
      <xdr:spPr>
        <a:xfrm>
          <a:off x="3562427" y="5457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49657</xdr:rowOff>
    </xdr:from>
    <xdr:to>
      <xdr:col>4</xdr:col>
      <xdr:colOff>206375</xdr:colOff>
      <xdr:row>33</xdr:row>
      <xdr:rowOff>151257</xdr:rowOff>
    </xdr:to>
    <xdr:sp macro="" textlink="">
      <xdr:nvSpPr>
        <xdr:cNvPr id="84" name="円/楕円 83"/>
        <xdr:cNvSpPr/>
      </xdr:nvSpPr>
      <xdr:spPr>
        <a:xfrm>
          <a:off x="2857500" y="570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31</xdr:row>
      <xdr:rowOff>167784</xdr:rowOff>
    </xdr:from>
    <xdr:ext cx="469744" cy="259045"/>
    <xdr:sp macro="" textlink="">
      <xdr:nvSpPr>
        <xdr:cNvPr id="85" name="テキスト ボックス 84"/>
        <xdr:cNvSpPr txBox="1"/>
      </xdr:nvSpPr>
      <xdr:spPr>
        <a:xfrm>
          <a:off x="2673427" y="548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17843</xdr:rowOff>
    </xdr:from>
    <xdr:to>
      <xdr:col>3</xdr:col>
      <xdr:colOff>3175</xdr:colOff>
      <xdr:row>33</xdr:row>
      <xdr:rowOff>119443</xdr:rowOff>
    </xdr:to>
    <xdr:sp macro="" textlink="">
      <xdr:nvSpPr>
        <xdr:cNvPr id="86" name="円/楕円 85"/>
        <xdr:cNvSpPr/>
      </xdr:nvSpPr>
      <xdr:spPr>
        <a:xfrm>
          <a:off x="1968500" y="567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31</xdr:row>
      <xdr:rowOff>135970</xdr:rowOff>
    </xdr:from>
    <xdr:ext cx="469744" cy="259045"/>
    <xdr:sp macro="" textlink="">
      <xdr:nvSpPr>
        <xdr:cNvPr id="87" name="テキスト ボックス 86"/>
        <xdr:cNvSpPr txBox="1"/>
      </xdr:nvSpPr>
      <xdr:spPr>
        <a:xfrm>
          <a:off x="1784427" y="5450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7,273</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69088</xdr:rowOff>
    </xdr:from>
    <xdr:to>
      <xdr:col>1</xdr:col>
      <xdr:colOff>485775</xdr:colOff>
      <xdr:row>32</xdr:row>
      <xdr:rowOff>170688</xdr:rowOff>
    </xdr:to>
    <xdr:sp macro="" textlink="">
      <xdr:nvSpPr>
        <xdr:cNvPr id="88" name="円/楕円 87"/>
        <xdr:cNvSpPr/>
      </xdr:nvSpPr>
      <xdr:spPr>
        <a:xfrm>
          <a:off x="1079500" y="555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15765</xdr:rowOff>
    </xdr:from>
    <xdr:ext cx="469744" cy="259045"/>
    <xdr:sp macro="" textlink="">
      <xdr:nvSpPr>
        <xdr:cNvPr id="89" name="テキスト ボックス 88"/>
        <xdr:cNvSpPr txBox="1"/>
      </xdr:nvSpPr>
      <xdr:spPr>
        <a:xfrm>
          <a:off x="895427" y="533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62723</xdr:rowOff>
    </xdr:from>
    <xdr:to>
      <xdr:col>6</xdr:col>
      <xdr:colOff>510540</xdr:colOff>
      <xdr:row>59</xdr:row>
      <xdr:rowOff>92966</xdr:rowOff>
    </xdr:to>
    <xdr:cxnSp macro="">
      <xdr:nvCxnSpPr>
        <xdr:cNvPr id="114" name="直線コネクタ 113"/>
        <xdr:cNvCxnSpPr/>
      </xdr:nvCxnSpPr>
      <xdr:spPr>
        <a:xfrm flipV="1">
          <a:off x="4633595" y="8806673"/>
          <a:ext cx="1270" cy="14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96793</xdr:rowOff>
    </xdr:from>
    <xdr:ext cx="534377" cy="259045"/>
    <xdr:sp macro="" textlink="">
      <xdr:nvSpPr>
        <xdr:cNvPr id="115" name="総務費最小値テキスト"/>
        <xdr:cNvSpPr txBox="1"/>
      </xdr:nvSpPr>
      <xdr:spPr>
        <a:xfrm>
          <a:off x="4686300" y="1021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43,633</a:t>
          </a:r>
          <a:endParaRPr kumimoji="1" lang="ja-JP" altLang="en-US" sz="1000" b="1">
            <a:latin typeface="ＭＳ Ｐゴシック"/>
          </a:endParaRPr>
        </a:p>
      </xdr:txBody>
    </xdr:sp>
    <xdr:clientData/>
  </xdr:oneCellAnchor>
  <xdr:twoCellAnchor>
    <xdr:from>
      <xdr:col>6</xdr:col>
      <xdr:colOff>422275</xdr:colOff>
      <xdr:row>59</xdr:row>
      <xdr:rowOff>92966</xdr:rowOff>
    </xdr:from>
    <xdr:to>
      <xdr:col>6</xdr:col>
      <xdr:colOff>600075</xdr:colOff>
      <xdr:row>59</xdr:row>
      <xdr:rowOff>92966</xdr:rowOff>
    </xdr:to>
    <xdr:cxnSp macro="">
      <xdr:nvCxnSpPr>
        <xdr:cNvPr id="116" name="直線コネクタ 115"/>
        <xdr:cNvCxnSpPr/>
      </xdr:nvCxnSpPr>
      <xdr:spPr>
        <a:xfrm>
          <a:off x="4546600" y="1020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9400</xdr:rowOff>
    </xdr:from>
    <xdr:ext cx="599010" cy="259045"/>
    <xdr:sp macro="" textlink="">
      <xdr:nvSpPr>
        <xdr:cNvPr id="117" name="総務費最大値テキスト"/>
        <xdr:cNvSpPr txBox="1"/>
      </xdr:nvSpPr>
      <xdr:spPr>
        <a:xfrm>
          <a:off x="4686300" y="8581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227,602</a:t>
          </a:r>
          <a:endParaRPr kumimoji="1" lang="ja-JP" altLang="en-US" sz="1000" b="1">
            <a:latin typeface="ＭＳ Ｐゴシック"/>
          </a:endParaRPr>
        </a:p>
      </xdr:txBody>
    </xdr:sp>
    <xdr:clientData/>
  </xdr:oneCellAnchor>
  <xdr:twoCellAnchor>
    <xdr:from>
      <xdr:col>6</xdr:col>
      <xdr:colOff>422275</xdr:colOff>
      <xdr:row>51</xdr:row>
      <xdr:rowOff>62723</xdr:rowOff>
    </xdr:from>
    <xdr:to>
      <xdr:col>6</xdr:col>
      <xdr:colOff>600075</xdr:colOff>
      <xdr:row>51</xdr:row>
      <xdr:rowOff>62723</xdr:rowOff>
    </xdr:to>
    <xdr:cxnSp macro="">
      <xdr:nvCxnSpPr>
        <xdr:cNvPr id="118" name="直線コネクタ 117"/>
        <xdr:cNvCxnSpPr/>
      </xdr:nvCxnSpPr>
      <xdr:spPr>
        <a:xfrm>
          <a:off x="4546600" y="8806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12446</xdr:rowOff>
    </xdr:from>
    <xdr:to>
      <xdr:col>6</xdr:col>
      <xdr:colOff>511175</xdr:colOff>
      <xdr:row>59</xdr:row>
      <xdr:rowOff>8834</xdr:rowOff>
    </xdr:to>
    <xdr:cxnSp macro="">
      <xdr:nvCxnSpPr>
        <xdr:cNvPr id="119" name="直線コネクタ 118"/>
        <xdr:cNvCxnSpPr/>
      </xdr:nvCxnSpPr>
      <xdr:spPr>
        <a:xfrm flipV="1">
          <a:off x="3797300" y="9956546"/>
          <a:ext cx="838200" cy="167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78668</xdr:rowOff>
    </xdr:from>
    <xdr:ext cx="534377" cy="259045"/>
    <xdr:sp macro="" textlink="">
      <xdr:nvSpPr>
        <xdr:cNvPr id="120" name="総務費平均値テキスト"/>
        <xdr:cNvSpPr txBox="1"/>
      </xdr:nvSpPr>
      <xdr:spPr>
        <a:xfrm>
          <a:off x="4686300" y="9679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86,845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55791</xdr:rowOff>
    </xdr:from>
    <xdr:to>
      <xdr:col>6</xdr:col>
      <xdr:colOff>561975</xdr:colOff>
      <xdr:row>57</xdr:row>
      <xdr:rowOff>157391</xdr:rowOff>
    </xdr:to>
    <xdr:sp macro="" textlink="">
      <xdr:nvSpPr>
        <xdr:cNvPr id="121" name="フローチャート : 判断 120"/>
        <xdr:cNvSpPr/>
      </xdr:nvSpPr>
      <xdr:spPr>
        <a:xfrm>
          <a:off x="4584700" y="98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143677</xdr:rowOff>
    </xdr:from>
    <xdr:to>
      <xdr:col>5</xdr:col>
      <xdr:colOff>358775</xdr:colOff>
      <xdr:row>59</xdr:row>
      <xdr:rowOff>8834</xdr:rowOff>
    </xdr:to>
    <xdr:cxnSp macro="">
      <xdr:nvCxnSpPr>
        <xdr:cNvPr id="122" name="直線コネクタ 121"/>
        <xdr:cNvCxnSpPr/>
      </xdr:nvCxnSpPr>
      <xdr:spPr>
        <a:xfrm>
          <a:off x="2908300" y="10087777"/>
          <a:ext cx="889000" cy="3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152275</xdr:rowOff>
    </xdr:from>
    <xdr:to>
      <xdr:col>5</xdr:col>
      <xdr:colOff>409575</xdr:colOff>
      <xdr:row>58</xdr:row>
      <xdr:rowOff>82425</xdr:rowOff>
    </xdr:to>
    <xdr:sp macro="" textlink="">
      <xdr:nvSpPr>
        <xdr:cNvPr id="123" name="フローチャート : 判断 122"/>
        <xdr:cNvSpPr/>
      </xdr:nvSpPr>
      <xdr:spPr>
        <a:xfrm>
          <a:off x="3746500" y="992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98952</xdr:rowOff>
    </xdr:from>
    <xdr:ext cx="534377" cy="259045"/>
    <xdr:sp macro="" textlink="">
      <xdr:nvSpPr>
        <xdr:cNvPr id="124" name="テキスト ボックス 123"/>
        <xdr:cNvSpPr txBox="1"/>
      </xdr:nvSpPr>
      <xdr:spPr>
        <a:xfrm>
          <a:off x="3530111" y="970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143677</xdr:rowOff>
    </xdr:from>
    <xdr:to>
      <xdr:col>4</xdr:col>
      <xdr:colOff>155575</xdr:colOff>
      <xdr:row>59</xdr:row>
      <xdr:rowOff>39474</xdr:rowOff>
    </xdr:to>
    <xdr:cxnSp macro="">
      <xdr:nvCxnSpPr>
        <xdr:cNvPr id="125" name="直線コネクタ 124"/>
        <xdr:cNvCxnSpPr/>
      </xdr:nvCxnSpPr>
      <xdr:spPr>
        <a:xfrm flipV="1">
          <a:off x="2019300" y="10087777"/>
          <a:ext cx="889000" cy="67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127808</xdr:rowOff>
    </xdr:from>
    <xdr:to>
      <xdr:col>4</xdr:col>
      <xdr:colOff>206375</xdr:colOff>
      <xdr:row>58</xdr:row>
      <xdr:rowOff>57958</xdr:rowOff>
    </xdr:to>
    <xdr:sp macro="" textlink="">
      <xdr:nvSpPr>
        <xdr:cNvPr id="126" name="フローチャート : 判断 125"/>
        <xdr:cNvSpPr/>
      </xdr:nvSpPr>
      <xdr:spPr>
        <a:xfrm>
          <a:off x="2857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74485</xdr:rowOff>
    </xdr:from>
    <xdr:ext cx="534377" cy="259045"/>
    <xdr:sp macro="" textlink="">
      <xdr:nvSpPr>
        <xdr:cNvPr id="127" name="テキスト ボックス 126"/>
        <xdr:cNvSpPr txBox="1"/>
      </xdr:nvSpPr>
      <xdr:spPr>
        <a:xfrm>
          <a:off x="2641111" y="967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38164</xdr:rowOff>
    </xdr:from>
    <xdr:to>
      <xdr:col>2</xdr:col>
      <xdr:colOff>638175</xdr:colOff>
      <xdr:row>59</xdr:row>
      <xdr:rowOff>39474</xdr:rowOff>
    </xdr:to>
    <xdr:cxnSp macro="">
      <xdr:nvCxnSpPr>
        <xdr:cNvPr id="128" name="直線コネクタ 127"/>
        <xdr:cNvCxnSpPr/>
      </xdr:nvCxnSpPr>
      <xdr:spPr>
        <a:xfrm>
          <a:off x="1130300" y="10153714"/>
          <a:ext cx="889000" cy="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121910</xdr:rowOff>
    </xdr:from>
    <xdr:to>
      <xdr:col>3</xdr:col>
      <xdr:colOff>3175</xdr:colOff>
      <xdr:row>58</xdr:row>
      <xdr:rowOff>52060</xdr:rowOff>
    </xdr:to>
    <xdr:sp macro="" textlink="">
      <xdr:nvSpPr>
        <xdr:cNvPr id="129" name="フローチャート : 判断 128"/>
        <xdr:cNvSpPr/>
      </xdr:nvSpPr>
      <xdr:spPr>
        <a:xfrm>
          <a:off x="1968500" y="989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68587</xdr:rowOff>
    </xdr:from>
    <xdr:ext cx="534377" cy="259045"/>
    <xdr:sp macro="" textlink="">
      <xdr:nvSpPr>
        <xdr:cNvPr id="130" name="テキスト ボックス 129"/>
        <xdr:cNvSpPr txBox="1"/>
      </xdr:nvSpPr>
      <xdr:spPr>
        <a:xfrm>
          <a:off x="1752111" y="9669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111768</xdr:rowOff>
    </xdr:from>
    <xdr:to>
      <xdr:col>1</xdr:col>
      <xdr:colOff>485775</xdr:colOff>
      <xdr:row>58</xdr:row>
      <xdr:rowOff>41918</xdr:rowOff>
    </xdr:to>
    <xdr:sp macro="" textlink="">
      <xdr:nvSpPr>
        <xdr:cNvPr id="131" name="フローチャート : 判断 130"/>
        <xdr:cNvSpPr/>
      </xdr:nvSpPr>
      <xdr:spPr>
        <a:xfrm>
          <a:off x="1079500" y="988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58445</xdr:rowOff>
    </xdr:from>
    <xdr:ext cx="534377" cy="259045"/>
    <xdr:sp macro="" textlink="">
      <xdr:nvSpPr>
        <xdr:cNvPr id="132" name="テキスト ボックス 131"/>
        <xdr:cNvSpPr txBox="1"/>
      </xdr:nvSpPr>
      <xdr:spPr>
        <a:xfrm>
          <a:off x="863111" y="965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133096</xdr:rowOff>
    </xdr:from>
    <xdr:to>
      <xdr:col>6</xdr:col>
      <xdr:colOff>561975</xdr:colOff>
      <xdr:row>58</xdr:row>
      <xdr:rowOff>63246</xdr:rowOff>
    </xdr:to>
    <xdr:sp macro="" textlink="">
      <xdr:nvSpPr>
        <xdr:cNvPr id="138" name="円/楕円 137"/>
        <xdr:cNvSpPr/>
      </xdr:nvSpPr>
      <xdr:spPr>
        <a:xfrm>
          <a:off x="4584700" y="99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111523</xdr:rowOff>
    </xdr:from>
    <xdr:ext cx="534377" cy="259045"/>
    <xdr:sp macro="" textlink="">
      <xdr:nvSpPr>
        <xdr:cNvPr id="139" name="総務費該当値テキスト"/>
        <xdr:cNvSpPr txBox="1"/>
      </xdr:nvSpPr>
      <xdr:spPr>
        <a:xfrm>
          <a:off x="4686300" y="988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76,700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129484</xdr:rowOff>
    </xdr:from>
    <xdr:to>
      <xdr:col>5</xdr:col>
      <xdr:colOff>409575</xdr:colOff>
      <xdr:row>59</xdr:row>
      <xdr:rowOff>59634</xdr:rowOff>
    </xdr:to>
    <xdr:sp macro="" textlink="">
      <xdr:nvSpPr>
        <xdr:cNvPr id="140" name="円/楕円 139"/>
        <xdr:cNvSpPr/>
      </xdr:nvSpPr>
      <xdr:spPr>
        <a:xfrm>
          <a:off x="3746500" y="1007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50761</xdr:rowOff>
    </xdr:from>
    <xdr:ext cx="534377" cy="259045"/>
    <xdr:sp macro="" textlink="">
      <xdr:nvSpPr>
        <xdr:cNvPr id="141" name="テキスト ボックス 140"/>
        <xdr:cNvSpPr txBox="1"/>
      </xdr:nvSpPr>
      <xdr:spPr>
        <a:xfrm>
          <a:off x="3530111" y="1016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54,674</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92877</xdr:rowOff>
    </xdr:from>
    <xdr:to>
      <xdr:col>4</xdr:col>
      <xdr:colOff>206375</xdr:colOff>
      <xdr:row>59</xdr:row>
      <xdr:rowOff>23027</xdr:rowOff>
    </xdr:to>
    <xdr:sp macro="" textlink="">
      <xdr:nvSpPr>
        <xdr:cNvPr id="142" name="円/楕円 141"/>
        <xdr:cNvSpPr/>
      </xdr:nvSpPr>
      <xdr:spPr>
        <a:xfrm>
          <a:off x="2857500" y="1003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14154</xdr:rowOff>
    </xdr:from>
    <xdr:ext cx="534377" cy="259045"/>
    <xdr:sp macro="" textlink="">
      <xdr:nvSpPr>
        <xdr:cNvPr id="143" name="テキスト ボックス 142"/>
        <xdr:cNvSpPr txBox="1"/>
      </xdr:nvSpPr>
      <xdr:spPr>
        <a:xfrm>
          <a:off x="2641111" y="1012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160124</xdr:rowOff>
    </xdr:from>
    <xdr:to>
      <xdr:col>3</xdr:col>
      <xdr:colOff>3175</xdr:colOff>
      <xdr:row>59</xdr:row>
      <xdr:rowOff>90274</xdr:rowOff>
    </xdr:to>
    <xdr:sp macro="" textlink="">
      <xdr:nvSpPr>
        <xdr:cNvPr id="144" name="円/楕円 143"/>
        <xdr:cNvSpPr/>
      </xdr:nvSpPr>
      <xdr:spPr>
        <a:xfrm>
          <a:off x="1968500" y="1010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81401</xdr:rowOff>
    </xdr:from>
    <xdr:ext cx="534377" cy="259045"/>
    <xdr:sp macro="" textlink="">
      <xdr:nvSpPr>
        <xdr:cNvPr id="145" name="テキスト ボックス 144"/>
        <xdr:cNvSpPr txBox="1"/>
      </xdr:nvSpPr>
      <xdr:spPr>
        <a:xfrm>
          <a:off x="1752111" y="1019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50,653</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158814</xdr:rowOff>
    </xdr:from>
    <xdr:to>
      <xdr:col>1</xdr:col>
      <xdr:colOff>485775</xdr:colOff>
      <xdr:row>59</xdr:row>
      <xdr:rowOff>88964</xdr:rowOff>
    </xdr:to>
    <xdr:sp macro="" textlink="">
      <xdr:nvSpPr>
        <xdr:cNvPr id="146" name="円/楕円 145"/>
        <xdr:cNvSpPr/>
      </xdr:nvSpPr>
      <xdr:spPr>
        <a:xfrm>
          <a:off x="1079500" y="1010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80091</xdr:rowOff>
    </xdr:from>
    <xdr:ext cx="534377" cy="259045"/>
    <xdr:sp macro="" textlink="">
      <xdr:nvSpPr>
        <xdr:cNvPr id="147" name="テキスト ボックス 146"/>
        <xdr:cNvSpPr txBox="1"/>
      </xdr:nvSpPr>
      <xdr:spPr>
        <a:xfrm>
          <a:off x="863111" y="10195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50,825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134,791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20643</xdr:rowOff>
    </xdr:from>
    <xdr:to>
      <xdr:col>6</xdr:col>
      <xdr:colOff>510540</xdr:colOff>
      <xdr:row>78</xdr:row>
      <xdr:rowOff>66940</xdr:rowOff>
    </xdr:to>
    <xdr:cxnSp macro="">
      <xdr:nvCxnSpPr>
        <xdr:cNvPr id="174" name="直線コネクタ 173"/>
        <xdr:cNvCxnSpPr/>
      </xdr:nvCxnSpPr>
      <xdr:spPr>
        <a:xfrm flipV="1">
          <a:off x="4633595" y="12193593"/>
          <a:ext cx="1270" cy="124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70767</xdr:rowOff>
    </xdr:from>
    <xdr:ext cx="599010" cy="259045"/>
    <xdr:sp macro="" textlink="">
      <xdr:nvSpPr>
        <xdr:cNvPr id="175" name="民生費最小値テキスト"/>
        <xdr:cNvSpPr txBox="1"/>
      </xdr:nvSpPr>
      <xdr:spPr>
        <a:xfrm>
          <a:off x="4686300" y="134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108,684</a:t>
          </a:r>
          <a:endParaRPr kumimoji="1" lang="ja-JP" altLang="en-US" sz="1000" b="1">
            <a:latin typeface="ＭＳ Ｐゴシック"/>
          </a:endParaRPr>
        </a:p>
      </xdr:txBody>
    </xdr:sp>
    <xdr:clientData/>
  </xdr:oneCellAnchor>
  <xdr:twoCellAnchor>
    <xdr:from>
      <xdr:col>6</xdr:col>
      <xdr:colOff>422275</xdr:colOff>
      <xdr:row>78</xdr:row>
      <xdr:rowOff>66940</xdr:rowOff>
    </xdr:from>
    <xdr:to>
      <xdr:col>6</xdr:col>
      <xdr:colOff>600075</xdr:colOff>
      <xdr:row>78</xdr:row>
      <xdr:rowOff>66940</xdr:rowOff>
    </xdr:to>
    <xdr:cxnSp macro="">
      <xdr:nvCxnSpPr>
        <xdr:cNvPr id="176" name="直線コネクタ 175"/>
        <xdr:cNvCxnSpPr/>
      </xdr:nvCxnSpPr>
      <xdr:spPr>
        <a:xfrm>
          <a:off x="4546600" y="13440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138770</xdr:rowOff>
    </xdr:from>
    <xdr:ext cx="599010" cy="259045"/>
    <xdr:sp macro="" textlink="">
      <xdr:nvSpPr>
        <xdr:cNvPr id="177" name="民生費最大値テキスト"/>
        <xdr:cNvSpPr txBox="1"/>
      </xdr:nvSpPr>
      <xdr:spPr>
        <a:xfrm>
          <a:off x="4686300" y="1196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223,187</a:t>
          </a:r>
          <a:endParaRPr kumimoji="1" lang="ja-JP" altLang="en-US" sz="1000" b="1">
            <a:latin typeface="ＭＳ Ｐゴシック"/>
          </a:endParaRPr>
        </a:p>
      </xdr:txBody>
    </xdr:sp>
    <xdr:clientData/>
  </xdr:oneCellAnchor>
  <xdr:twoCellAnchor>
    <xdr:from>
      <xdr:col>6</xdr:col>
      <xdr:colOff>422275</xdr:colOff>
      <xdr:row>71</xdr:row>
      <xdr:rowOff>20643</xdr:rowOff>
    </xdr:from>
    <xdr:to>
      <xdr:col>6</xdr:col>
      <xdr:colOff>600075</xdr:colOff>
      <xdr:row>71</xdr:row>
      <xdr:rowOff>20643</xdr:rowOff>
    </xdr:to>
    <xdr:cxnSp macro="">
      <xdr:nvCxnSpPr>
        <xdr:cNvPr id="178" name="直線コネクタ 177"/>
        <xdr:cNvCxnSpPr/>
      </xdr:nvCxnSpPr>
      <xdr:spPr>
        <a:xfrm>
          <a:off x="4546600" y="1219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141387</xdr:rowOff>
    </xdr:from>
    <xdr:to>
      <xdr:col>6</xdr:col>
      <xdr:colOff>511175</xdr:colOff>
      <xdr:row>77</xdr:row>
      <xdr:rowOff>12719</xdr:rowOff>
    </xdr:to>
    <xdr:cxnSp macro="">
      <xdr:nvCxnSpPr>
        <xdr:cNvPr id="179" name="直線コネクタ 178"/>
        <xdr:cNvCxnSpPr/>
      </xdr:nvCxnSpPr>
      <xdr:spPr>
        <a:xfrm>
          <a:off x="3797300" y="13171587"/>
          <a:ext cx="838200" cy="42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25170</xdr:rowOff>
    </xdr:from>
    <xdr:ext cx="599010" cy="259045"/>
    <xdr:sp macro="" textlink="">
      <xdr:nvSpPr>
        <xdr:cNvPr id="180" name="民生費平均値テキスト"/>
        <xdr:cNvSpPr txBox="1"/>
      </xdr:nvSpPr>
      <xdr:spPr>
        <a:xfrm>
          <a:off x="4686300" y="127124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157,206</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2293</xdr:rowOff>
    </xdr:from>
    <xdr:to>
      <xdr:col>6</xdr:col>
      <xdr:colOff>561975</xdr:colOff>
      <xdr:row>75</xdr:row>
      <xdr:rowOff>103893</xdr:rowOff>
    </xdr:to>
    <xdr:sp macro="" textlink="">
      <xdr:nvSpPr>
        <xdr:cNvPr id="181" name="フローチャート : 判断 180"/>
        <xdr:cNvSpPr/>
      </xdr:nvSpPr>
      <xdr:spPr>
        <a:xfrm>
          <a:off x="4584700" y="1286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141387</xdr:rowOff>
    </xdr:from>
    <xdr:to>
      <xdr:col>5</xdr:col>
      <xdr:colOff>358775</xdr:colOff>
      <xdr:row>77</xdr:row>
      <xdr:rowOff>58798</xdr:rowOff>
    </xdr:to>
    <xdr:cxnSp macro="">
      <xdr:nvCxnSpPr>
        <xdr:cNvPr id="182" name="直線コネクタ 181"/>
        <xdr:cNvCxnSpPr/>
      </xdr:nvCxnSpPr>
      <xdr:spPr>
        <a:xfrm flipV="1">
          <a:off x="2908300" y="13171587"/>
          <a:ext cx="889000" cy="8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70024</xdr:rowOff>
    </xdr:from>
    <xdr:to>
      <xdr:col>5</xdr:col>
      <xdr:colOff>409575</xdr:colOff>
      <xdr:row>76</xdr:row>
      <xdr:rowOff>174</xdr:rowOff>
    </xdr:to>
    <xdr:sp macro="" textlink="">
      <xdr:nvSpPr>
        <xdr:cNvPr id="183" name="フローチャート : 判断 182"/>
        <xdr:cNvSpPr/>
      </xdr:nvSpPr>
      <xdr:spPr>
        <a:xfrm>
          <a:off x="3746500" y="12928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16701</xdr:rowOff>
    </xdr:from>
    <xdr:ext cx="599010" cy="259045"/>
    <xdr:sp macro="" textlink="">
      <xdr:nvSpPr>
        <xdr:cNvPr id="184" name="テキスト ボックス 183"/>
        <xdr:cNvSpPr txBox="1"/>
      </xdr:nvSpPr>
      <xdr:spPr>
        <a:xfrm>
          <a:off x="3497794" y="12704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58798</xdr:rowOff>
    </xdr:from>
    <xdr:to>
      <xdr:col>4</xdr:col>
      <xdr:colOff>155575</xdr:colOff>
      <xdr:row>77</xdr:row>
      <xdr:rowOff>165053</xdr:rowOff>
    </xdr:to>
    <xdr:cxnSp macro="">
      <xdr:nvCxnSpPr>
        <xdr:cNvPr id="185" name="直線コネクタ 184"/>
        <xdr:cNvCxnSpPr/>
      </xdr:nvCxnSpPr>
      <xdr:spPr>
        <a:xfrm flipV="1">
          <a:off x="2019300" y="13260448"/>
          <a:ext cx="889000" cy="10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154335</xdr:rowOff>
    </xdr:from>
    <xdr:to>
      <xdr:col>4</xdr:col>
      <xdr:colOff>206375</xdr:colOff>
      <xdr:row>76</xdr:row>
      <xdr:rowOff>84485</xdr:rowOff>
    </xdr:to>
    <xdr:sp macro="" textlink="">
      <xdr:nvSpPr>
        <xdr:cNvPr id="186" name="フローチャート : 判断 185"/>
        <xdr:cNvSpPr/>
      </xdr:nvSpPr>
      <xdr:spPr>
        <a:xfrm>
          <a:off x="2857500" y="1301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101011</xdr:rowOff>
    </xdr:from>
    <xdr:ext cx="599010" cy="259045"/>
    <xdr:sp macro="" textlink="">
      <xdr:nvSpPr>
        <xdr:cNvPr id="187" name="テキスト ボックス 186"/>
        <xdr:cNvSpPr txBox="1"/>
      </xdr:nvSpPr>
      <xdr:spPr>
        <a:xfrm>
          <a:off x="2608794" y="1278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165053</xdr:rowOff>
    </xdr:from>
    <xdr:to>
      <xdr:col>2</xdr:col>
      <xdr:colOff>638175</xdr:colOff>
      <xdr:row>78</xdr:row>
      <xdr:rowOff>50296</xdr:rowOff>
    </xdr:to>
    <xdr:cxnSp macro="">
      <xdr:nvCxnSpPr>
        <xdr:cNvPr id="188" name="直線コネクタ 187"/>
        <xdr:cNvCxnSpPr/>
      </xdr:nvCxnSpPr>
      <xdr:spPr>
        <a:xfrm flipV="1">
          <a:off x="1130300" y="13366703"/>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70210</xdr:rowOff>
    </xdr:from>
    <xdr:to>
      <xdr:col>3</xdr:col>
      <xdr:colOff>3175</xdr:colOff>
      <xdr:row>77</xdr:row>
      <xdr:rowOff>360</xdr:rowOff>
    </xdr:to>
    <xdr:sp macro="" textlink="">
      <xdr:nvSpPr>
        <xdr:cNvPr id="189" name="フローチャート : 判断 188"/>
        <xdr:cNvSpPr/>
      </xdr:nvSpPr>
      <xdr:spPr>
        <a:xfrm>
          <a:off x="1968500" y="131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16886</xdr:rowOff>
    </xdr:from>
    <xdr:ext cx="599010" cy="259045"/>
    <xdr:sp macro="" textlink="">
      <xdr:nvSpPr>
        <xdr:cNvPr id="190" name="テキスト ボックス 189"/>
        <xdr:cNvSpPr txBox="1"/>
      </xdr:nvSpPr>
      <xdr:spPr>
        <a:xfrm>
          <a:off x="1719794" y="12875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59237</xdr:rowOff>
    </xdr:from>
    <xdr:to>
      <xdr:col>1</xdr:col>
      <xdr:colOff>485775</xdr:colOff>
      <xdr:row>76</xdr:row>
      <xdr:rowOff>160837</xdr:rowOff>
    </xdr:to>
    <xdr:sp macro="" textlink="">
      <xdr:nvSpPr>
        <xdr:cNvPr id="191" name="フローチャート : 判断 190"/>
        <xdr:cNvSpPr/>
      </xdr:nvSpPr>
      <xdr:spPr>
        <a:xfrm>
          <a:off x="1079500" y="1308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5914</xdr:rowOff>
    </xdr:from>
    <xdr:ext cx="599010" cy="259045"/>
    <xdr:sp macro="" textlink="">
      <xdr:nvSpPr>
        <xdr:cNvPr id="192" name="テキスト ボックス 191"/>
        <xdr:cNvSpPr txBox="1"/>
      </xdr:nvSpPr>
      <xdr:spPr>
        <a:xfrm>
          <a:off x="830794" y="12864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133369</xdr:rowOff>
    </xdr:from>
    <xdr:to>
      <xdr:col>6</xdr:col>
      <xdr:colOff>561975</xdr:colOff>
      <xdr:row>77</xdr:row>
      <xdr:rowOff>63519</xdr:rowOff>
    </xdr:to>
    <xdr:sp macro="" textlink="">
      <xdr:nvSpPr>
        <xdr:cNvPr id="198" name="円/楕円 197"/>
        <xdr:cNvSpPr/>
      </xdr:nvSpPr>
      <xdr:spPr>
        <a:xfrm>
          <a:off x="4584700" y="1316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111796</xdr:rowOff>
    </xdr:from>
    <xdr:ext cx="599010" cy="259045"/>
    <xdr:sp macro="" textlink="">
      <xdr:nvSpPr>
        <xdr:cNvPr id="199" name="民生費該当値テキスト"/>
        <xdr:cNvSpPr txBox="1"/>
      </xdr:nvSpPr>
      <xdr:spPr>
        <a:xfrm>
          <a:off x="4686300" y="13141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129,415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90587</xdr:rowOff>
    </xdr:from>
    <xdr:to>
      <xdr:col>5</xdr:col>
      <xdr:colOff>409575</xdr:colOff>
      <xdr:row>77</xdr:row>
      <xdr:rowOff>20737</xdr:rowOff>
    </xdr:to>
    <xdr:sp macro="" textlink="">
      <xdr:nvSpPr>
        <xdr:cNvPr id="200" name="円/楕円 199"/>
        <xdr:cNvSpPr/>
      </xdr:nvSpPr>
      <xdr:spPr>
        <a:xfrm>
          <a:off x="3746500" y="1312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11864</xdr:rowOff>
    </xdr:from>
    <xdr:ext cx="599010" cy="259045"/>
    <xdr:sp macro="" textlink="">
      <xdr:nvSpPr>
        <xdr:cNvPr id="201" name="テキスト ボックス 200"/>
        <xdr:cNvSpPr txBox="1"/>
      </xdr:nvSpPr>
      <xdr:spPr>
        <a:xfrm>
          <a:off x="3497794" y="13213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133,345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7998</xdr:rowOff>
    </xdr:from>
    <xdr:to>
      <xdr:col>4</xdr:col>
      <xdr:colOff>206375</xdr:colOff>
      <xdr:row>77</xdr:row>
      <xdr:rowOff>109598</xdr:rowOff>
    </xdr:to>
    <xdr:sp macro="" textlink="">
      <xdr:nvSpPr>
        <xdr:cNvPr id="202" name="円/楕円 201"/>
        <xdr:cNvSpPr/>
      </xdr:nvSpPr>
      <xdr:spPr>
        <a:xfrm>
          <a:off x="2857500" y="1320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100725</xdr:rowOff>
    </xdr:from>
    <xdr:ext cx="599010" cy="259045"/>
    <xdr:sp macro="" textlink="">
      <xdr:nvSpPr>
        <xdr:cNvPr id="203" name="テキスト ボックス 202"/>
        <xdr:cNvSpPr txBox="1"/>
      </xdr:nvSpPr>
      <xdr:spPr>
        <a:xfrm>
          <a:off x="2608794" y="13302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125,182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114253</xdr:rowOff>
    </xdr:from>
    <xdr:to>
      <xdr:col>3</xdr:col>
      <xdr:colOff>3175</xdr:colOff>
      <xdr:row>78</xdr:row>
      <xdr:rowOff>44403</xdr:rowOff>
    </xdr:to>
    <xdr:sp macro="" textlink="">
      <xdr:nvSpPr>
        <xdr:cNvPr id="204" name="円/楕円 203"/>
        <xdr:cNvSpPr/>
      </xdr:nvSpPr>
      <xdr:spPr>
        <a:xfrm>
          <a:off x="1968500" y="1331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35530</xdr:rowOff>
    </xdr:from>
    <xdr:ext cx="599010" cy="259045"/>
    <xdr:sp macro="" textlink="">
      <xdr:nvSpPr>
        <xdr:cNvPr id="205" name="テキスト ボックス 204"/>
        <xdr:cNvSpPr txBox="1"/>
      </xdr:nvSpPr>
      <xdr:spPr>
        <a:xfrm>
          <a:off x="1719794" y="1340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115,421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170946</xdr:rowOff>
    </xdr:from>
    <xdr:to>
      <xdr:col>1</xdr:col>
      <xdr:colOff>485775</xdr:colOff>
      <xdr:row>78</xdr:row>
      <xdr:rowOff>101096</xdr:rowOff>
    </xdr:to>
    <xdr:sp macro="" textlink="">
      <xdr:nvSpPr>
        <xdr:cNvPr id="206" name="円/楕円 205"/>
        <xdr:cNvSpPr/>
      </xdr:nvSpPr>
      <xdr:spPr>
        <a:xfrm>
          <a:off x="1079500" y="1337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92223</xdr:rowOff>
    </xdr:from>
    <xdr:ext cx="599010" cy="259045"/>
    <xdr:sp macro="" textlink="">
      <xdr:nvSpPr>
        <xdr:cNvPr id="207" name="テキスト ボックス 206"/>
        <xdr:cNvSpPr txBox="1"/>
      </xdr:nvSpPr>
      <xdr:spPr>
        <a:xfrm>
          <a:off x="830794" y="13465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110,213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9" name="テキスト ボックス 218"/>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5" name="テキスト ボックス 22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74270</xdr:rowOff>
    </xdr:from>
    <xdr:to>
      <xdr:col>6</xdr:col>
      <xdr:colOff>510540</xdr:colOff>
      <xdr:row>97</xdr:row>
      <xdr:rowOff>112992</xdr:rowOff>
    </xdr:to>
    <xdr:cxnSp macro="">
      <xdr:nvCxnSpPr>
        <xdr:cNvPr id="231" name="直線コネクタ 230"/>
        <xdr:cNvCxnSpPr/>
      </xdr:nvCxnSpPr>
      <xdr:spPr>
        <a:xfrm flipV="1">
          <a:off x="4633595" y="15504770"/>
          <a:ext cx="1270" cy="1238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116819</xdr:rowOff>
    </xdr:from>
    <xdr:ext cx="534377" cy="259045"/>
    <xdr:sp macro="" textlink="">
      <xdr:nvSpPr>
        <xdr:cNvPr id="232" name="衛生費最小値テキスト"/>
        <xdr:cNvSpPr txBox="1"/>
      </xdr:nvSpPr>
      <xdr:spPr>
        <a:xfrm>
          <a:off x="4686300" y="1674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21,603</a:t>
          </a:r>
          <a:endParaRPr kumimoji="1" lang="ja-JP" altLang="en-US" sz="1000" b="1">
            <a:latin typeface="ＭＳ Ｐゴシック"/>
          </a:endParaRPr>
        </a:p>
      </xdr:txBody>
    </xdr:sp>
    <xdr:clientData/>
  </xdr:oneCellAnchor>
  <xdr:twoCellAnchor>
    <xdr:from>
      <xdr:col>6</xdr:col>
      <xdr:colOff>422275</xdr:colOff>
      <xdr:row>97</xdr:row>
      <xdr:rowOff>112992</xdr:rowOff>
    </xdr:from>
    <xdr:to>
      <xdr:col>6</xdr:col>
      <xdr:colOff>600075</xdr:colOff>
      <xdr:row>97</xdr:row>
      <xdr:rowOff>112992</xdr:rowOff>
    </xdr:to>
    <xdr:cxnSp macro="">
      <xdr:nvCxnSpPr>
        <xdr:cNvPr id="233" name="直線コネクタ 232"/>
        <xdr:cNvCxnSpPr/>
      </xdr:nvCxnSpPr>
      <xdr:spPr>
        <a:xfrm>
          <a:off x="4546600" y="1674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20947</xdr:rowOff>
    </xdr:from>
    <xdr:ext cx="599010" cy="259045"/>
    <xdr:sp macro="" textlink="">
      <xdr:nvSpPr>
        <xdr:cNvPr id="234" name="衛生費最大値テキスト"/>
        <xdr:cNvSpPr txBox="1"/>
      </xdr:nvSpPr>
      <xdr:spPr>
        <a:xfrm>
          <a:off x="4686300" y="1527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119,152</a:t>
          </a:r>
          <a:endParaRPr kumimoji="1" lang="ja-JP" altLang="en-US" sz="1000" b="1">
            <a:latin typeface="ＭＳ Ｐゴシック"/>
          </a:endParaRPr>
        </a:p>
      </xdr:txBody>
    </xdr:sp>
    <xdr:clientData/>
  </xdr:oneCellAnchor>
  <xdr:twoCellAnchor>
    <xdr:from>
      <xdr:col>6</xdr:col>
      <xdr:colOff>422275</xdr:colOff>
      <xdr:row>90</xdr:row>
      <xdr:rowOff>74270</xdr:rowOff>
    </xdr:from>
    <xdr:to>
      <xdr:col>6</xdr:col>
      <xdr:colOff>600075</xdr:colOff>
      <xdr:row>90</xdr:row>
      <xdr:rowOff>74270</xdr:rowOff>
    </xdr:to>
    <xdr:cxnSp macro="">
      <xdr:nvCxnSpPr>
        <xdr:cNvPr id="235" name="直線コネクタ 234"/>
        <xdr:cNvCxnSpPr/>
      </xdr:nvCxnSpPr>
      <xdr:spPr>
        <a:xfrm>
          <a:off x="4546600" y="1550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112992</xdr:rowOff>
    </xdr:from>
    <xdr:to>
      <xdr:col>6</xdr:col>
      <xdr:colOff>511175</xdr:colOff>
      <xdr:row>97</xdr:row>
      <xdr:rowOff>138875</xdr:rowOff>
    </xdr:to>
    <xdr:cxnSp macro="">
      <xdr:nvCxnSpPr>
        <xdr:cNvPr id="236" name="直線コネクタ 235"/>
        <xdr:cNvCxnSpPr/>
      </xdr:nvCxnSpPr>
      <xdr:spPr>
        <a:xfrm flipV="1">
          <a:off x="3797300" y="16743642"/>
          <a:ext cx="838200" cy="2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80306</xdr:rowOff>
    </xdr:from>
    <xdr:ext cx="534377" cy="259045"/>
    <xdr:sp macro="" textlink="">
      <xdr:nvSpPr>
        <xdr:cNvPr id="237" name="衛生費平均値テキスト"/>
        <xdr:cNvSpPr txBox="1"/>
      </xdr:nvSpPr>
      <xdr:spPr>
        <a:xfrm>
          <a:off x="4686300" y="16196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57429</xdr:rowOff>
    </xdr:from>
    <xdr:to>
      <xdr:col>6</xdr:col>
      <xdr:colOff>561975</xdr:colOff>
      <xdr:row>95</xdr:row>
      <xdr:rowOff>159029</xdr:rowOff>
    </xdr:to>
    <xdr:sp macro="" textlink="">
      <xdr:nvSpPr>
        <xdr:cNvPr id="238" name="フローチャート : 判断 237"/>
        <xdr:cNvSpPr/>
      </xdr:nvSpPr>
      <xdr:spPr>
        <a:xfrm>
          <a:off x="4584700" y="1634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135598</xdr:rowOff>
    </xdr:from>
    <xdr:to>
      <xdr:col>5</xdr:col>
      <xdr:colOff>358775</xdr:colOff>
      <xdr:row>97</xdr:row>
      <xdr:rowOff>138875</xdr:rowOff>
    </xdr:to>
    <xdr:cxnSp macro="">
      <xdr:nvCxnSpPr>
        <xdr:cNvPr id="239" name="直線コネクタ 238"/>
        <xdr:cNvCxnSpPr/>
      </xdr:nvCxnSpPr>
      <xdr:spPr>
        <a:xfrm>
          <a:off x="2908300" y="16766248"/>
          <a:ext cx="889000" cy="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79566</xdr:rowOff>
    </xdr:from>
    <xdr:to>
      <xdr:col>5</xdr:col>
      <xdr:colOff>409575</xdr:colOff>
      <xdr:row>96</xdr:row>
      <xdr:rowOff>9716</xdr:rowOff>
    </xdr:to>
    <xdr:sp macro="" textlink="">
      <xdr:nvSpPr>
        <xdr:cNvPr id="240" name="フローチャート : 判断 239"/>
        <xdr:cNvSpPr/>
      </xdr:nvSpPr>
      <xdr:spPr>
        <a:xfrm>
          <a:off x="3746500" y="1636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26243</xdr:rowOff>
    </xdr:from>
    <xdr:ext cx="534377" cy="259045"/>
    <xdr:sp macro="" textlink="">
      <xdr:nvSpPr>
        <xdr:cNvPr id="241" name="テキスト ボックス 240"/>
        <xdr:cNvSpPr txBox="1"/>
      </xdr:nvSpPr>
      <xdr:spPr>
        <a:xfrm>
          <a:off x="3530111" y="16142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135598</xdr:rowOff>
    </xdr:from>
    <xdr:to>
      <xdr:col>4</xdr:col>
      <xdr:colOff>155575</xdr:colOff>
      <xdr:row>97</xdr:row>
      <xdr:rowOff>140996</xdr:rowOff>
    </xdr:to>
    <xdr:cxnSp macro="">
      <xdr:nvCxnSpPr>
        <xdr:cNvPr id="242" name="直線コネクタ 241"/>
        <xdr:cNvCxnSpPr/>
      </xdr:nvCxnSpPr>
      <xdr:spPr>
        <a:xfrm flipV="1">
          <a:off x="2019300" y="16766248"/>
          <a:ext cx="889000" cy="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91796</xdr:rowOff>
    </xdr:from>
    <xdr:to>
      <xdr:col>4</xdr:col>
      <xdr:colOff>206375</xdr:colOff>
      <xdr:row>96</xdr:row>
      <xdr:rowOff>21946</xdr:rowOff>
    </xdr:to>
    <xdr:sp macro="" textlink="">
      <xdr:nvSpPr>
        <xdr:cNvPr id="243" name="フローチャート : 判断 242"/>
        <xdr:cNvSpPr/>
      </xdr:nvSpPr>
      <xdr:spPr>
        <a:xfrm>
          <a:off x="2857500" y="16379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38473</xdr:rowOff>
    </xdr:from>
    <xdr:ext cx="534377" cy="259045"/>
    <xdr:sp macro="" textlink="">
      <xdr:nvSpPr>
        <xdr:cNvPr id="244" name="テキスト ボックス 243"/>
        <xdr:cNvSpPr txBox="1"/>
      </xdr:nvSpPr>
      <xdr:spPr>
        <a:xfrm>
          <a:off x="2641111" y="161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140996</xdr:rowOff>
    </xdr:from>
    <xdr:to>
      <xdr:col>2</xdr:col>
      <xdr:colOff>638175</xdr:colOff>
      <xdr:row>97</xdr:row>
      <xdr:rowOff>163361</xdr:rowOff>
    </xdr:to>
    <xdr:cxnSp macro="">
      <xdr:nvCxnSpPr>
        <xdr:cNvPr id="245" name="直線コネクタ 244"/>
        <xdr:cNvCxnSpPr/>
      </xdr:nvCxnSpPr>
      <xdr:spPr>
        <a:xfrm flipV="1">
          <a:off x="1130300" y="16771646"/>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82271</xdr:rowOff>
    </xdr:from>
    <xdr:to>
      <xdr:col>3</xdr:col>
      <xdr:colOff>3175</xdr:colOff>
      <xdr:row>96</xdr:row>
      <xdr:rowOff>12421</xdr:rowOff>
    </xdr:to>
    <xdr:sp macro="" textlink="">
      <xdr:nvSpPr>
        <xdr:cNvPr id="246" name="フローチャート : 判断 245"/>
        <xdr:cNvSpPr/>
      </xdr:nvSpPr>
      <xdr:spPr>
        <a:xfrm>
          <a:off x="1968500" y="1637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28948</xdr:rowOff>
    </xdr:from>
    <xdr:ext cx="534377" cy="259045"/>
    <xdr:sp macro="" textlink="">
      <xdr:nvSpPr>
        <xdr:cNvPr id="247" name="テキスト ボックス 246"/>
        <xdr:cNvSpPr txBox="1"/>
      </xdr:nvSpPr>
      <xdr:spPr>
        <a:xfrm>
          <a:off x="1752111" y="16145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116942</xdr:rowOff>
    </xdr:from>
    <xdr:to>
      <xdr:col>1</xdr:col>
      <xdr:colOff>485775</xdr:colOff>
      <xdr:row>96</xdr:row>
      <xdr:rowOff>47092</xdr:rowOff>
    </xdr:to>
    <xdr:sp macro="" textlink="">
      <xdr:nvSpPr>
        <xdr:cNvPr id="248" name="フローチャート : 判断 247"/>
        <xdr:cNvSpPr/>
      </xdr:nvSpPr>
      <xdr:spPr>
        <a:xfrm>
          <a:off x="1079500" y="1640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63619</xdr:rowOff>
    </xdr:from>
    <xdr:ext cx="534377" cy="259045"/>
    <xdr:sp macro="" textlink="">
      <xdr:nvSpPr>
        <xdr:cNvPr id="249" name="テキスト ボックス 248"/>
        <xdr:cNvSpPr txBox="1"/>
      </xdr:nvSpPr>
      <xdr:spPr>
        <a:xfrm>
          <a:off x="863111" y="1617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62192</xdr:rowOff>
    </xdr:from>
    <xdr:to>
      <xdr:col>6</xdr:col>
      <xdr:colOff>561975</xdr:colOff>
      <xdr:row>97</xdr:row>
      <xdr:rowOff>163792</xdr:rowOff>
    </xdr:to>
    <xdr:sp macro="" textlink="">
      <xdr:nvSpPr>
        <xdr:cNvPr id="255" name="円/楕円 254"/>
        <xdr:cNvSpPr/>
      </xdr:nvSpPr>
      <xdr:spPr>
        <a:xfrm>
          <a:off x="4584700" y="166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148569</xdr:rowOff>
    </xdr:from>
    <xdr:ext cx="534377" cy="259045"/>
    <xdr:sp macro="" textlink="">
      <xdr:nvSpPr>
        <xdr:cNvPr id="256" name="衛生費該当値テキスト"/>
        <xdr:cNvSpPr txBox="1"/>
      </xdr:nvSpPr>
      <xdr:spPr>
        <a:xfrm>
          <a:off x="4686300" y="1660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21,603</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88075</xdr:rowOff>
    </xdr:from>
    <xdr:to>
      <xdr:col>5</xdr:col>
      <xdr:colOff>409575</xdr:colOff>
      <xdr:row>98</xdr:row>
      <xdr:rowOff>18225</xdr:rowOff>
    </xdr:to>
    <xdr:sp macro="" textlink="">
      <xdr:nvSpPr>
        <xdr:cNvPr id="257" name="円/楕円 256"/>
        <xdr:cNvSpPr/>
      </xdr:nvSpPr>
      <xdr:spPr>
        <a:xfrm>
          <a:off x="3746500" y="1671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9352</xdr:rowOff>
    </xdr:from>
    <xdr:ext cx="534377" cy="259045"/>
    <xdr:sp macro="" textlink="">
      <xdr:nvSpPr>
        <xdr:cNvPr id="258" name="テキスト ボックス 257"/>
        <xdr:cNvSpPr txBox="1"/>
      </xdr:nvSpPr>
      <xdr:spPr>
        <a:xfrm>
          <a:off x="3530111" y="16811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84798</xdr:rowOff>
    </xdr:from>
    <xdr:to>
      <xdr:col>4</xdr:col>
      <xdr:colOff>206375</xdr:colOff>
      <xdr:row>98</xdr:row>
      <xdr:rowOff>14948</xdr:rowOff>
    </xdr:to>
    <xdr:sp macro="" textlink="">
      <xdr:nvSpPr>
        <xdr:cNvPr id="259" name="円/楕円 258"/>
        <xdr:cNvSpPr/>
      </xdr:nvSpPr>
      <xdr:spPr>
        <a:xfrm>
          <a:off x="2857500" y="1671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6075</xdr:rowOff>
    </xdr:from>
    <xdr:ext cx="534377" cy="259045"/>
    <xdr:sp macro="" textlink="">
      <xdr:nvSpPr>
        <xdr:cNvPr id="260" name="テキスト ボックス 259"/>
        <xdr:cNvSpPr txBox="1"/>
      </xdr:nvSpPr>
      <xdr:spPr>
        <a:xfrm>
          <a:off x="2641111" y="1680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19,823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90196</xdr:rowOff>
    </xdr:from>
    <xdr:to>
      <xdr:col>3</xdr:col>
      <xdr:colOff>3175</xdr:colOff>
      <xdr:row>98</xdr:row>
      <xdr:rowOff>20346</xdr:rowOff>
    </xdr:to>
    <xdr:sp macro="" textlink="">
      <xdr:nvSpPr>
        <xdr:cNvPr id="261" name="円/楕円 260"/>
        <xdr:cNvSpPr/>
      </xdr:nvSpPr>
      <xdr:spPr>
        <a:xfrm>
          <a:off x="1968500" y="167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11473</xdr:rowOff>
    </xdr:from>
    <xdr:ext cx="534377" cy="259045"/>
    <xdr:sp macro="" textlink="">
      <xdr:nvSpPr>
        <xdr:cNvPr id="262" name="テキスト ボックス 261"/>
        <xdr:cNvSpPr txBox="1"/>
      </xdr:nvSpPr>
      <xdr:spPr>
        <a:xfrm>
          <a:off x="1752111" y="168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112561</xdr:rowOff>
    </xdr:from>
    <xdr:to>
      <xdr:col>1</xdr:col>
      <xdr:colOff>485775</xdr:colOff>
      <xdr:row>98</xdr:row>
      <xdr:rowOff>42711</xdr:rowOff>
    </xdr:to>
    <xdr:sp macro="" textlink="">
      <xdr:nvSpPr>
        <xdr:cNvPr id="263" name="円/楕円 262"/>
        <xdr:cNvSpPr/>
      </xdr:nvSpPr>
      <xdr:spPr>
        <a:xfrm>
          <a:off x="1079500" y="16743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33838</xdr:rowOff>
    </xdr:from>
    <xdr:ext cx="534377" cy="259045"/>
    <xdr:sp macro="" textlink="">
      <xdr:nvSpPr>
        <xdr:cNvPr id="264" name="テキスト ボックス 263"/>
        <xdr:cNvSpPr txBox="1"/>
      </xdr:nvSpPr>
      <xdr:spPr>
        <a:xfrm>
          <a:off x="863111" y="1683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17,637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4" name="テキスト ボックス 283"/>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114745</xdr:rowOff>
    </xdr:from>
    <xdr:to>
      <xdr:col>15</xdr:col>
      <xdr:colOff>180340</xdr:colOff>
      <xdr:row>39</xdr:row>
      <xdr:rowOff>44450</xdr:rowOff>
    </xdr:to>
    <xdr:cxnSp macro="">
      <xdr:nvCxnSpPr>
        <xdr:cNvPr id="288" name="直線コネクタ 287"/>
        <xdr:cNvCxnSpPr/>
      </xdr:nvCxnSpPr>
      <xdr:spPr>
        <a:xfrm flipV="1">
          <a:off x="10475595" y="5258245"/>
          <a:ext cx="1270" cy="1472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61422</xdr:rowOff>
    </xdr:from>
    <xdr:ext cx="469744" cy="259045"/>
    <xdr:sp macro="" textlink="">
      <xdr:nvSpPr>
        <xdr:cNvPr id="291" name="労働費最大値テキスト"/>
        <xdr:cNvSpPr txBox="1"/>
      </xdr:nvSpPr>
      <xdr:spPr>
        <a:xfrm>
          <a:off x="10528300" y="5033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7,731</a:t>
          </a:r>
          <a:endParaRPr kumimoji="1" lang="ja-JP" altLang="en-US" sz="1000" b="1">
            <a:latin typeface="ＭＳ Ｐゴシック"/>
          </a:endParaRPr>
        </a:p>
      </xdr:txBody>
    </xdr:sp>
    <xdr:clientData/>
  </xdr:oneCellAnchor>
  <xdr:twoCellAnchor>
    <xdr:from>
      <xdr:col>15</xdr:col>
      <xdr:colOff>92075</xdr:colOff>
      <xdr:row>30</xdr:row>
      <xdr:rowOff>114745</xdr:rowOff>
    </xdr:from>
    <xdr:to>
      <xdr:col>15</xdr:col>
      <xdr:colOff>269875</xdr:colOff>
      <xdr:row>30</xdr:row>
      <xdr:rowOff>114745</xdr:rowOff>
    </xdr:to>
    <xdr:cxnSp macro="">
      <xdr:nvCxnSpPr>
        <xdr:cNvPr id="292" name="直線コネクタ 291"/>
        <xdr:cNvCxnSpPr/>
      </xdr:nvCxnSpPr>
      <xdr:spPr>
        <a:xfrm>
          <a:off x="10388600" y="52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108267</xdr:rowOff>
    </xdr:from>
    <xdr:to>
      <xdr:col>15</xdr:col>
      <xdr:colOff>180975</xdr:colOff>
      <xdr:row>37</xdr:row>
      <xdr:rowOff>95504</xdr:rowOff>
    </xdr:to>
    <xdr:cxnSp macro="">
      <xdr:nvCxnSpPr>
        <xdr:cNvPr id="293" name="直線コネクタ 292"/>
        <xdr:cNvCxnSpPr/>
      </xdr:nvCxnSpPr>
      <xdr:spPr>
        <a:xfrm>
          <a:off x="9639300" y="6280467"/>
          <a:ext cx="838200" cy="15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77614</xdr:rowOff>
    </xdr:from>
    <xdr:ext cx="469744" cy="259045"/>
    <xdr:sp macro="" textlink="">
      <xdr:nvSpPr>
        <xdr:cNvPr id="294" name="労働費平均値テキスト"/>
        <xdr:cNvSpPr txBox="1"/>
      </xdr:nvSpPr>
      <xdr:spPr>
        <a:xfrm>
          <a:off x="10528300" y="64212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1,246</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99187</xdr:rowOff>
    </xdr:from>
    <xdr:to>
      <xdr:col>15</xdr:col>
      <xdr:colOff>231775</xdr:colOff>
      <xdr:row>38</xdr:row>
      <xdr:rowOff>29337</xdr:rowOff>
    </xdr:to>
    <xdr:sp macro="" textlink="">
      <xdr:nvSpPr>
        <xdr:cNvPr id="295" name="フローチャート : 判断 294"/>
        <xdr:cNvSpPr/>
      </xdr:nvSpPr>
      <xdr:spPr>
        <a:xfrm>
          <a:off x="10426700" y="6442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108267</xdr:rowOff>
    </xdr:from>
    <xdr:to>
      <xdr:col>14</xdr:col>
      <xdr:colOff>28575</xdr:colOff>
      <xdr:row>37</xdr:row>
      <xdr:rowOff>153035</xdr:rowOff>
    </xdr:to>
    <xdr:cxnSp macro="">
      <xdr:nvCxnSpPr>
        <xdr:cNvPr id="296" name="直線コネクタ 295"/>
        <xdr:cNvCxnSpPr/>
      </xdr:nvCxnSpPr>
      <xdr:spPr>
        <a:xfrm flipV="1">
          <a:off x="8750300" y="6280467"/>
          <a:ext cx="889000" cy="21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297" name="フローチャート : 判断 296"/>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111713</xdr:rowOff>
    </xdr:from>
    <xdr:ext cx="469744" cy="259045"/>
    <xdr:sp macro="" textlink="">
      <xdr:nvSpPr>
        <xdr:cNvPr id="298" name="テキスト ボックス 297"/>
        <xdr:cNvSpPr txBox="1"/>
      </xdr:nvSpPr>
      <xdr:spPr>
        <a:xfrm>
          <a:off x="9404427" y="6455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44641</xdr:rowOff>
    </xdr:from>
    <xdr:to>
      <xdr:col>12</xdr:col>
      <xdr:colOff>511175</xdr:colOff>
      <xdr:row>37</xdr:row>
      <xdr:rowOff>153035</xdr:rowOff>
    </xdr:to>
    <xdr:cxnSp macro="">
      <xdr:nvCxnSpPr>
        <xdr:cNvPr id="299" name="直線コネクタ 298"/>
        <xdr:cNvCxnSpPr/>
      </xdr:nvCxnSpPr>
      <xdr:spPr>
        <a:xfrm>
          <a:off x="7861300" y="6388291"/>
          <a:ext cx="889000" cy="108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0" name="フローチャート : 判断 299"/>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1" name="テキスト ボックス 300"/>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72263</xdr:rowOff>
    </xdr:from>
    <xdr:to>
      <xdr:col>11</xdr:col>
      <xdr:colOff>307975</xdr:colOff>
      <xdr:row>37</xdr:row>
      <xdr:rowOff>44641</xdr:rowOff>
    </xdr:to>
    <xdr:cxnSp macro="">
      <xdr:nvCxnSpPr>
        <xdr:cNvPr id="302" name="直線コネクタ 301"/>
        <xdr:cNvCxnSpPr/>
      </xdr:nvCxnSpPr>
      <xdr:spPr>
        <a:xfrm>
          <a:off x="6972300" y="5901563"/>
          <a:ext cx="889000" cy="4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3" name="フローチャート : 判断 302"/>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4" name="テキスト ボックス 303"/>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5" name="フローチャート : 判断 304"/>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06" name="テキスト ボックス 305"/>
        <xdr:cNvSpPr txBox="1"/>
      </xdr:nvSpPr>
      <xdr:spPr>
        <a:xfrm>
          <a:off x="6737427"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44704</xdr:rowOff>
    </xdr:from>
    <xdr:to>
      <xdr:col>15</xdr:col>
      <xdr:colOff>231775</xdr:colOff>
      <xdr:row>37</xdr:row>
      <xdr:rowOff>146304</xdr:rowOff>
    </xdr:to>
    <xdr:sp macro="" textlink="">
      <xdr:nvSpPr>
        <xdr:cNvPr id="312" name="円/楕円 311"/>
        <xdr:cNvSpPr/>
      </xdr:nvSpPr>
      <xdr:spPr>
        <a:xfrm>
          <a:off x="10426700" y="638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67581</xdr:rowOff>
    </xdr:from>
    <xdr:ext cx="469744" cy="259045"/>
    <xdr:sp macro="" textlink="">
      <xdr:nvSpPr>
        <xdr:cNvPr id="313" name="労働費該当値テキスト"/>
        <xdr:cNvSpPr txBox="1"/>
      </xdr:nvSpPr>
      <xdr:spPr>
        <a:xfrm>
          <a:off x="10528300" y="623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1,532</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57467</xdr:rowOff>
    </xdr:from>
    <xdr:to>
      <xdr:col>14</xdr:col>
      <xdr:colOff>79375</xdr:colOff>
      <xdr:row>36</xdr:row>
      <xdr:rowOff>159067</xdr:rowOff>
    </xdr:to>
    <xdr:sp macro="" textlink="">
      <xdr:nvSpPr>
        <xdr:cNvPr id="314" name="円/楕円 313"/>
        <xdr:cNvSpPr/>
      </xdr:nvSpPr>
      <xdr:spPr>
        <a:xfrm>
          <a:off x="9588500" y="62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4144</xdr:rowOff>
    </xdr:from>
    <xdr:ext cx="469744" cy="259045"/>
    <xdr:sp macro="" textlink="">
      <xdr:nvSpPr>
        <xdr:cNvPr id="315" name="テキスト ボックス 314"/>
        <xdr:cNvSpPr txBox="1"/>
      </xdr:nvSpPr>
      <xdr:spPr>
        <a:xfrm>
          <a:off x="9404427" y="6004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102235</xdr:rowOff>
    </xdr:from>
    <xdr:to>
      <xdr:col>12</xdr:col>
      <xdr:colOff>561975</xdr:colOff>
      <xdr:row>38</xdr:row>
      <xdr:rowOff>32385</xdr:rowOff>
    </xdr:to>
    <xdr:sp macro="" textlink="">
      <xdr:nvSpPr>
        <xdr:cNvPr id="316" name="円/楕円 315"/>
        <xdr:cNvSpPr/>
      </xdr:nvSpPr>
      <xdr:spPr>
        <a:xfrm>
          <a:off x="8699500" y="644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23512</xdr:rowOff>
    </xdr:from>
    <xdr:ext cx="469744" cy="259045"/>
    <xdr:sp macro="" textlink="">
      <xdr:nvSpPr>
        <xdr:cNvPr id="317" name="テキスト ボックス 316"/>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165291</xdr:rowOff>
    </xdr:from>
    <xdr:to>
      <xdr:col>11</xdr:col>
      <xdr:colOff>358775</xdr:colOff>
      <xdr:row>37</xdr:row>
      <xdr:rowOff>95441</xdr:rowOff>
    </xdr:to>
    <xdr:sp macro="" textlink="">
      <xdr:nvSpPr>
        <xdr:cNvPr id="318" name="円/楕円 317"/>
        <xdr:cNvSpPr/>
      </xdr:nvSpPr>
      <xdr:spPr>
        <a:xfrm>
          <a:off x="7810500" y="633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86568</xdr:rowOff>
    </xdr:from>
    <xdr:ext cx="469744" cy="259045"/>
    <xdr:sp macro="" textlink="">
      <xdr:nvSpPr>
        <xdr:cNvPr id="319" name="テキスト ボックス 318"/>
        <xdr:cNvSpPr txBox="1"/>
      </xdr:nvSpPr>
      <xdr:spPr>
        <a:xfrm>
          <a:off x="7626427" y="643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21463</xdr:rowOff>
    </xdr:from>
    <xdr:to>
      <xdr:col>10</xdr:col>
      <xdr:colOff>155575</xdr:colOff>
      <xdr:row>34</xdr:row>
      <xdr:rowOff>123063</xdr:rowOff>
    </xdr:to>
    <xdr:sp macro="" textlink="">
      <xdr:nvSpPr>
        <xdr:cNvPr id="320" name="円/楕円 319"/>
        <xdr:cNvSpPr/>
      </xdr:nvSpPr>
      <xdr:spPr>
        <a:xfrm>
          <a:off x="6921500" y="58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139590</xdr:rowOff>
    </xdr:from>
    <xdr:ext cx="469744" cy="259045"/>
    <xdr:sp macro="" textlink="">
      <xdr:nvSpPr>
        <xdr:cNvPr id="321" name="テキスト ボックス 320"/>
        <xdr:cNvSpPr txBox="1"/>
      </xdr:nvSpPr>
      <xdr:spPr>
        <a:xfrm>
          <a:off x="6737427" y="562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24,808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28816</xdr:rowOff>
    </xdr:from>
    <xdr:to>
      <xdr:col>15</xdr:col>
      <xdr:colOff>180340</xdr:colOff>
      <xdr:row>58</xdr:row>
      <xdr:rowOff>128092</xdr:rowOff>
    </xdr:to>
    <xdr:cxnSp macro="">
      <xdr:nvCxnSpPr>
        <xdr:cNvPr id="345" name="直線コネクタ 344"/>
        <xdr:cNvCxnSpPr/>
      </xdr:nvCxnSpPr>
      <xdr:spPr>
        <a:xfrm flipV="1">
          <a:off x="10475595" y="8601316"/>
          <a:ext cx="1270" cy="1470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131919</xdr:rowOff>
    </xdr:from>
    <xdr:ext cx="469744" cy="259045"/>
    <xdr:sp macro="" textlink="">
      <xdr:nvSpPr>
        <xdr:cNvPr id="346" name="農林水産業費最小値テキスト"/>
        <xdr:cNvSpPr txBox="1"/>
      </xdr:nvSpPr>
      <xdr:spPr>
        <a:xfrm>
          <a:off x="10528300" y="100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6,914</a:t>
          </a:r>
          <a:endParaRPr kumimoji="1" lang="ja-JP" altLang="en-US" sz="1000" b="1">
            <a:latin typeface="ＭＳ Ｐゴシック"/>
          </a:endParaRPr>
        </a:p>
      </xdr:txBody>
    </xdr:sp>
    <xdr:clientData/>
  </xdr:oneCellAnchor>
  <xdr:twoCellAnchor>
    <xdr:from>
      <xdr:col>15</xdr:col>
      <xdr:colOff>92075</xdr:colOff>
      <xdr:row>58</xdr:row>
      <xdr:rowOff>128092</xdr:rowOff>
    </xdr:from>
    <xdr:to>
      <xdr:col>15</xdr:col>
      <xdr:colOff>269875</xdr:colOff>
      <xdr:row>58</xdr:row>
      <xdr:rowOff>128092</xdr:rowOff>
    </xdr:to>
    <xdr:cxnSp macro="">
      <xdr:nvCxnSpPr>
        <xdr:cNvPr id="347" name="直線コネクタ 346"/>
        <xdr:cNvCxnSpPr/>
      </xdr:nvCxnSpPr>
      <xdr:spPr>
        <a:xfrm>
          <a:off x="10388600" y="1007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146943</xdr:rowOff>
    </xdr:from>
    <xdr:ext cx="599010" cy="259045"/>
    <xdr:sp macro="" textlink="">
      <xdr:nvSpPr>
        <xdr:cNvPr id="348" name="農林水産業費最大値テキスト"/>
        <xdr:cNvSpPr txBox="1"/>
      </xdr:nvSpPr>
      <xdr:spPr>
        <a:xfrm>
          <a:off x="10528300" y="8376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122,731</a:t>
          </a:r>
          <a:endParaRPr kumimoji="1" lang="ja-JP" altLang="en-US" sz="1000" b="1">
            <a:latin typeface="ＭＳ Ｐゴシック"/>
          </a:endParaRPr>
        </a:p>
      </xdr:txBody>
    </xdr:sp>
    <xdr:clientData/>
  </xdr:oneCellAnchor>
  <xdr:twoCellAnchor>
    <xdr:from>
      <xdr:col>15</xdr:col>
      <xdr:colOff>92075</xdr:colOff>
      <xdr:row>50</xdr:row>
      <xdr:rowOff>28816</xdr:rowOff>
    </xdr:from>
    <xdr:to>
      <xdr:col>15</xdr:col>
      <xdr:colOff>269875</xdr:colOff>
      <xdr:row>50</xdr:row>
      <xdr:rowOff>28816</xdr:rowOff>
    </xdr:to>
    <xdr:cxnSp macro="">
      <xdr:nvCxnSpPr>
        <xdr:cNvPr id="349" name="直線コネクタ 348"/>
        <xdr:cNvCxnSpPr/>
      </xdr:nvCxnSpPr>
      <xdr:spPr>
        <a:xfrm>
          <a:off x="10388600" y="860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118580</xdr:rowOff>
    </xdr:from>
    <xdr:to>
      <xdr:col>15</xdr:col>
      <xdr:colOff>180975</xdr:colOff>
      <xdr:row>58</xdr:row>
      <xdr:rowOff>10960</xdr:rowOff>
    </xdr:to>
    <xdr:cxnSp macro="">
      <xdr:nvCxnSpPr>
        <xdr:cNvPr id="350" name="直線コネクタ 349"/>
        <xdr:cNvCxnSpPr/>
      </xdr:nvCxnSpPr>
      <xdr:spPr>
        <a:xfrm flipV="1">
          <a:off x="9639300" y="9891230"/>
          <a:ext cx="838200" cy="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107663</xdr:rowOff>
    </xdr:from>
    <xdr:ext cx="534377" cy="259045"/>
    <xdr:sp macro="" textlink="">
      <xdr:nvSpPr>
        <xdr:cNvPr id="351" name="農林水産業費平均値テキスト"/>
        <xdr:cNvSpPr txBox="1"/>
      </xdr:nvSpPr>
      <xdr:spPr>
        <a:xfrm>
          <a:off x="10528300" y="9537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33,324</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84786</xdr:rowOff>
    </xdr:from>
    <xdr:to>
      <xdr:col>15</xdr:col>
      <xdr:colOff>231775</xdr:colOff>
      <xdr:row>57</xdr:row>
      <xdr:rowOff>14936</xdr:rowOff>
    </xdr:to>
    <xdr:sp macro="" textlink="">
      <xdr:nvSpPr>
        <xdr:cNvPr id="352" name="フローチャート : 判断 351"/>
        <xdr:cNvSpPr/>
      </xdr:nvSpPr>
      <xdr:spPr>
        <a:xfrm>
          <a:off x="104267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10960</xdr:rowOff>
    </xdr:from>
    <xdr:to>
      <xdr:col>14</xdr:col>
      <xdr:colOff>28575</xdr:colOff>
      <xdr:row>58</xdr:row>
      <xdr:rowOff>29083</xdr:rowOff>
    </xdr:to>
    <xdr:cxnSp macro="">
      <xdr:nvCxnSpPr>
        <xdr:cNvPr id="353" name="直線コネクタ 352"/>
        <xdr:cNvCxnSpPr/>
      </xdr:nvCxnSpPr>
      <xdr:spPr>
        <a:xfrm flipV="1">
          <a:off x="8750300" y="9955060"/>
          <a:ext cx="8890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148704</xdr:rowOff>
    </xdr:from>
    <xdr:to>
      <xdr:col>14</xdr:col>
      <xdr:colOff>79375</xdr:colOff>
      <xdr:row>57</xdr:row>
      <xdr:rowOff>78854</xdr:rowOff>
    </xdr:to>
    <xdr:sp macro="" textlink="">
      <xdr:nvSpPr>
        <xdr:cNvPr id="354" name="フローチャート : 判断 353"/>
        <xdr:cNvSpPr/>
      </xdr:nvSpPr>
      <xdr:spPr>
        <a:xfrm>
          <a:off x="9588500" y="974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95381</xdr:rowOff>
    </xdr:from>
    <xdr:ext cx="534377" cy="259045"/>
    <xdr:sp macro="" textlink="">
      <xdr:nvSpPr>
        <xdr:cNvPr id="355" name="テキスト ボックス 354"/>
        <xdr:cNvSpPr txBox="1"/>
      </xdr:nvSpPr>
      <xdr:spPr>
        <a:xfrm>
          <a:off x="9372111" y="952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3645</xdr:rowOff>
    </xdr:from>
    <xdr:to>
      <xdr:col>12</xdr:col>
      <xdr:colOff>511175</xdr:colOff>
      <xdr:row>58</xdr:row>
      <xdr:rowOff>29083</xdr:rowOff>
    </xdr:to>
    <xdr:cxnSp macro="">
      <xdr:nvCxnSpPr>
        <xdr:cNvPr id="356" name="直線コネクタ 355"/>
        <xdr:cNvCxnSpPr/>
      </xdr:nvCxnSpPr>
      <xdr:spPr>
        <a:xfrm>
          <a:off x="7861300" y="9947745"/>
          <a:ext cx="889000" cy="25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151333</xdr:rowOff>
    </xdr:from>
    <xdr:to>
      <xdr:col>12</xdr:col>
      <xdr:colOff>561975</xdr:colOff>
      <xdr:row>57</xdr:row>
      <xdr:rowOff>81483</xdr:rowOff>
    </xdr:to>
    <xdr:sp macro="" textlink="">
      <xdr:nvSpPr>
        <xdr:cNvPr id="357" name="フローチャート : 判断 356"/>
        <xdr:cNvSpPr/>
      </xdr:nvSpPr>
      <xdr:spPr>
        <a:xfrm>
          <a:off x="8699500" y="975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98010</xdr:rowOff>
    </xdr:from>
    <xdr:ext cx="534377" cy="259045"/>
    <xdr:sp macro="" textlink="">
      <xdr:nvSpPr>
        <xdr:cNvPr id="358" name="テキスト ボックス 357"/>
        <xdr:cNvSpPr txBox="1"/>
      </xdr:nvSpPr>
      <xdr:spPr>
        <a:xfrm>
          <a:off x="8483111" y="952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3645</xdr:rowOff>
    </xdr:from>
    <xdr:to>
      <xdr:col>11</xdr:col>
      <xdr:colOff>307975</xdr:colOff>
      <xdr:row>58</xdr:row>
      <xdr:rowOff>32169</xdr:rowOff>
    </xdr:to>
    <xdr:cxnSp macro="">
      <xdr:nvCxnSpPr>
        <xdr:cNvPr id="359" name="直線コネクタ 358"/>
        <xdr:cNvCxnSpPr/>
      </xdr:nvCxnSpPr>
      <xdr:spPr>
        <a:xfrm flipV="1">
          <a:off x="6972300" y="9947745"/>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166675</xdr:rowOff>
    </xdr:from>
    <xdr:to>
      <xdr:col>11</xdr:col>
      <xdr:colOff>358775</xdr:colOff>
      <xdr:row>57</xdr:row>
      <xdr:rowOff>96825</xdr:rowOff>
    </xdr:to>
    <xdr:sp macro="" textlink="">
      <xdr:nvSpPr>
        <xdr:cNvPr id="360" name="フローチャート : 判断 359"/>
        <xdr:cNvSpPr/>
      </xdr:nvSpPr>
      <xdr:spPr>
        <a:xfrm>
          <a:off x="7810500" y="97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113352</xdr:rowOff>
    </xdr:from>
    <xdr:ext cx="534377" cy="259045"/>
    <xdr:sp macro="" textlink="">
      <xdr:nvSpPr>
        <xdr:cNvPr id="361" name="テキスト ボックス 360"/>
        <xdr:cNvSpPr txBox="1"/>
      </xdr:nvSpPr>
      <xdr:spPr>
        <a:xfrm>
          <a:off x="7594111" y="954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7582</xdr:rowOff>
    </xdr:from>
    <xdr:to>
      <xdr:col>10</xdr:col>
      <xdr:colOff>155575</xdr:colOff>
      <xdr:row>57</xdr:row>
      <xdr:rowOff>109182</xdr:rowOff>
    </xdr:to>
    <xdr:sp macro="" textlink="">
      <xdr:nvSpPr>
        <xdr:cNvPr id="362" name="フローチャート : 判断 361"/>
        <xdr:cNvSpPr/>
      </xdr:nvSpPr>
      <xdr:spPr>
        <a:xfrm>
          <a:off x="6921500" y="978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125709</xdr:rowOff>
    </xdr:from>
    <xdr:ext cx="534377" cy="259045"/>
    <xdr:sp macro="" textlink="">
      <xdr:nvSpPr>
        <xdr:cNvPr id="363" name="テキスト ボックス 362"/>
        <xdr:cNvSpPr txBox="1"/>
      </xdr:nvSpPr>
      <xdr:spPr>
        <a:xfrm>
          <a:off x="6705111" y="955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67780</xdr:rowOff>
    </xdr:from>
    <xdr:to>
      <xdr:col>15</xdr:col>
      <xdr:colOff>231775</xdr:colOff>
      <xdr:row>57</xdr:row>
      <xdr:rowOff>169380</xdr:rowOff>
    </xdr:to>
    <xdr:sp macro="" textlink="">
      <xdr:nvSpPr>
        <xdr:cNvPr id="369" name="円/楕円 368"/>
        <xdr:cNvSpPr/>
      </xdr:nvSpPr>
      <xdr:spPr>
        <a:xfrm>
          <a:off x="10426700" y="984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46207</xdr:rowOff>
    </xdr:from>
    <xdr:ext cx="534377" cy="259045"/>
    <xdr:sp macro="" textlink="">
      <xdr:nvSpPr>
        <xdr:cNvPr id="370" name="農林水産業費該当値テキスト"/>
        <xdr:cNvSpPr txBox="1"/>
      </xdr:nvSpPr>
      <xdr:spPr>
        <a:xfrm>
          <a:off x="10528300" y="981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21,163</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131610</xdr:rowOff>
    </xdr:from>
    <xdr:to>
      <xdr:col>14</xdr:col>
      <xdr:colOff>79375</xdr:colOff>
      <xdr:row>58</xdr:row>
      <xdr:rowOff>61760</xdr:rowOff>
    </xdr:to>
    <xdr:sp macro="" textlink="">
      <xdr:nvSpPr>
        <xdr:cNvPr id="371" name="円/楕円 370"/>
        <xdr:cNvSpPr/>
      </xdr:nvSpPr>
      <xdr:spPr>
        <a:xfrm>
          <a:off x="9588500" y="990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52887</xdr:rowOff>
    </xdr:from>
    <xdr:ext cx="534377" cy="259045"/>
    <xdr:sp macro="" textlink="">
      <xdr:nvSpPr>
        <xdr:cNvPr id="372" name="テキスト ボックス 371"/>
        <xdr:cNvSpPr txBox="1"/>
      </xdr:nvSpPr>
      <xdr:spPr>
        <a:xfrm>
          <a:off x="9372111" y="999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16,137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149733</xdr:rowOff>
    </xdr:from>
    <xdr:to>
      <xdr:col>12</xdr:col>
      <xdr:colOff>561975</xdr:colOff>
      <xdr:row>58</xdr:row>
      <xdr:rowOff>79883</xdr:rowOff>
    </xdr:to>
    <xdr:sp macro="" textlink="">
      <xdr:nvSpPr>
        <xdr:cNvPr id="373" name="円/楕円 372"/>
        <xdr:cNvSpPr/>
      </xdr:nvSpPr>
      <xdr:spPr>
        <a:xfrm>
          <a:off x="8699500" y="992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71010</xdr:rowOff>
    </xdr:from>
    <xdr:ext cx="534377" cy="259045"/>
    <xdr:sp macro="" textlink="">
      <xdr:nvSpPr>
        <xdr:cNvPr id="374" name="テキスト ボックス 373"/>
        <xdr:cNvSpPr txBox="1"/>
      </xdr:nvSpPr>
      <xdr:spPr>
        <a:xfrm>
          <a:off x="8483111" y="1001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14,710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124295</xdr:rowOff>
    </xdr:from>
    <xdr:to>
      <xdr:col>11</xdr:col>
      <xdr:colOff>358775</xdr:colOff>
      <xdr:row>58</xdr:row>
      <xdr:rowOff>54445</xdr:rowOff>
    </xdr:to>
    <xdr:sp macro="" textlink="">
      <xdr:nvSpPr>
        <xdr:cNvPr id="375" name="円/楕円 374"/>
        <xdr:cNvSpPr/>
      </xdr:nvSpPr>
      <xdr:spPr>
        <a:xfrm>
          <a:off x="7810500" y="989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45572</xdr:rowOff>
    </xdr:from>
    <xdr:ext cx="534377" cy="259045"/>
    <xdr:sp macro="" textlink="">
      <xdr:nvSpPr>
        <xdr:cNvPr id="376" name="テキスト ボックス 375"/>
        <xdr:cNvSpPr txBox="1"/>
      </xdr:nvSpPr>
      <xdr:spPr>
        <a:xfrm>
          <a:off x="7594111" y="998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16,713</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152819</xdr:rowOff>
    </xdr:from>
    <xdr:to>
      <xdr:col>10</xdr:col>
      <xdr:colOff>155575</xdr:colOff>
      <xdr:row>58</xdr:row>
      <xdr:rowOff>82969</xdr:rowOff>
    </xdr:to>
    <xdr:sp macro="" textlink="">
      <xdr:nvSpPr>
        <xdr:cNvPr id="377" name="円/楕円 376"/>
        <xdr:cNvSpPr/>
      </xdr:nvSpPr>
      <xdr:spPr>
        <a:xfrm>
          <a:off x="6921500" y="99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74096</xdr:rowOff>
    </xdr:from>
    <xdr:ext cx="534377" cy="259045"/>
    <xdr:sp macro="" textlink="">
      <xdr:nvSpPr>
        <xdr:cNvPr id="378" name="テキスト ボックス 377"/>
        <xdr:cNvSpPr txBox="1"/>
      </xdr:nvSpPr>
      <xdr:spPr>
        <a:xfrm>
          <a:off x="6705111" y="100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153112</xdr:rowOff>
    </xdr:from>
    <xdr:to>
      <xdr:col>15</xdr:col>
      <xdr:colOff>180340</xdr:colOff>
      <xdr:row>78</xdr:row>
      <xdr:rowOff>93218</xdr:rowOff>
    </xdr:to>
    <xdr:cxnSp macro="">
      <xdr:nvCxnSpPr>
        <xdr:cNvPr id="402" name="直線コネクタ 401"/>
        <xdr:cNvCxnSpPr/>
      </xdr:nvCxnSpPr>
      <xdr:spPr>
        <a:xfrm flipV="1">
          <a:off x="10475595" y="11983162"/>
          <a:ext cx="1270" cy="1483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97045</xdr:rowOff>
    </xdr:from>
    <xdr:ext cx="469744" cy="259045"/>
    <xdr:sp macro="" textlink="">
      <xdr:nvSpPr>
        <xdr:cNvPr id="403" name="商工費最小値テキスト"/>
        <xdr:cNvSpPr txBox="1"/>
      </xdr:nvSpPr>
      <xdr:spPr>
        <a:xfrm>
          <a:off x="10528300" y="1347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3,220</a:t>
          </a:r>
          <a:endParaRPr kumimoji="1" lang="ja-JP" altLang="en-US" sz="1000" b="1">
            <a:latin typeface="ＭＳ Ｐゴシック"/>
          </a:endParaRPr>
        </a:p>
      </xdr:txBody>
    </xdr:sp>
    <xdr:clientData/>
  </xdr:oneCellAnchor>
  <xdr:twoCellAnchor>
    <xdr:from>
      <xdr:col>15</xdr:col>
      <xdr:colOff>92075</xdr:colOff>
      <xdr:row>78</xdr:row>
      <xdr:rowOff>93218</xdr:rowOff>
    </xdr:from>
    <xdr:to>
      <xdr:col>15</xdr:col>
      <xdr:colOff>269875</xdr:colOff>
      <xdr:row>78</xdr:row>
      <xdr:rowOff>93218</xdr:rowOff>
    </xdr:to>
    <xdr:cxnSp macro="">
      <xdr:nvCxnSpPr>
        <xdr:cNvPr id="404" name="直線コネクタ 403"/>
        <xdr:cNvCxnSpPr/>
      </xdr:nvCxnSpPr>
      <xdr:spPr>
        <a:xfrm>
          <a:off x="10388600" y="1346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99789</xdr:rowOff>
    </xdr:from>
    <xdr:ext cx="534377" cy="259045"/>
    <xdr:sp macro="" textlink="">
      <xdr:nvSpPr>
        <xdr:cNvPr id="405" name="商工費最大値テキスト"/>
        <xdr:cNvSpPr txBox="1"/>
      </xdr:nvSpPr>
      <xdr:spPr>
        <a:xfrm>
          <a:off x="10528300" y="1175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42,148</a:t>
          </a:r>
          <a:endParaRPr kumimoji="1" lang="ja-JP" altLang="en-US" sz="1000" b="1">
            <a:latin typeface="ＭＳ Ｐゴシック"/>
          </a:endParaRPr>
        </a:p>
      </xdr:txBody>
    </xdr:sp>
    <xdr:clientData/>
  </xdr:oneCellAnchor>
  <xdr:twoCellAnchor>
    <xdr:from>
      <xdr:col>15</xdr:col>
      <xdr:colOff>92075</xdr:colOff>
      <xdr:row>69</xdr:row>
      <xdr:rowOff>153112</xdr:rowOff>
    </xdr:from>
    <xdr:to>
      <xdr:col>15</xdr:col>
      <xdr:colOff>269875</xdr:colOff>
      <xdr:row>69</xdr:row>
      <xdr:rowOff>153112</xdr:rowOff>
    </xdr:to>
    <xdr:cxnSp macro="">
      <xdr:nvCxnSpPr>
        <xdr:cNvPr id="406" name="直線コネクタ 405"/>
        <xdr:cNvCxnSpPr/>
      </xdr:nvCxnSpPr>
      <xdr:spPr>
        <a:xfrm>
          <a:off x="10388600" y="1198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105905</xdr:rowOff>
    </xdr:from>
    <xdr:to>
      <xdr:col>15</xdr:col>
      <xdr:colOff>180975</xdr:colOff>
      <xdr:row>75</xdr:row>
      <xdr:rowOff>43421</xdr:rowOff>
    </xdr:to>
    <xdr:cxnSp macro="">
      <xdr:nvCxnSpPr>
        <xdr:cNvPr id="407" name="直線コネクタ 406"/>
        <xdr:cNvCxnSpPr/>
      </xdr:nvCxnSpPr>
      <xdr:spPr>
        <a:xfrm flipV="1">
          <a:off x="9639300" y="12793205"/>
          <a:ext cx="83820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50678</xdr:rowOff>
    </xdr:from>
    <xdr:ext cx="534377" cy="259045"/>
    <xdr:sp macro="" textlink="">
      <xdr:nvSpPr>
        <xdr:cNvPr id="408" name="商工費平均値テキスト"/>
        <xdr:cNvSpPr txBox="1"/>
      </xdr:nvSpPr>
      <xdr:spPr>
        <a:xfrm>
          <a:off x="10528300" y="12909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15,937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72251</xdr:rowOff>
    </xdr:from>
    <xdr:to>
      <xdr:col>15</xdr:col>
      <xdr:colOff>231775</xdr:colOff>
      <xdr:row>76</xdr:row>
      <xdr:rowOff>2400</xdr:rowOff>
    </xdr:to>
    <xdr:sp macro="" textlink="">
      <xdr:nvSpPr>
        <xdr:cNvPr id="409" name="フローチャート : 判断 408"/>
        <xdr:cNvSpPr/>
      </xdr:nvSpPr>
      <xdr:spPr>
        <a:xfrm>
          <a:off x="10426700" y="1293100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41326</xdr:rowOff>
    </xdr:from>
    <xdr:to>
      <xdr:col>14</xdr:col>
      <xdr:colOff>28575</xdr:colOff>
      <xdr:row>75</xdr:row>
      <xdr:rowOff>43421</xdr:rowOff>
    </xdr:to>
    <xdr:cxnSp macro="">
      <xdr:nvCxnSpPr>
        <xdr:cNvPr id="410" name="直線コネクタ 409"/>
        <xdr:cNvCxnSpPr/>
      </xdr:nvCxnSpPr>
      <xdr:spPr>
        <a:xfrm>
          <a:off x="8750300" y="12728626"/>
          <a:ext cx="889000" cy="17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2490</xdr:rowOff>
    </xdr:from>
    <xdr:to>
      <xdr:col>14</xdr:col>
      <xdr:colOff>79375</xdr:colOff>
      <xdr:row>76</xdr:row>
      <xdr:rowOff>104090</xdr:rowOff>
    </xdr:to>
    <xdr:sp macro="" textlink="">
      <xdr:nvSpPr>
        <xdr:cNvPr id="411" name="フローチャート : 判断 410"/>
        <xdr:cNvSpPr/>
      </xdr:nvSpPr>
      <xdr:spPr>
        <a:xfrm>
          <a:off x="9588500" y="1303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95217</xdr:rowOff>
    </xdr:from>
    <xdr:ext cx="534377" cy="259045"/>
    <xdr:sp macro="" textlink="">
      <xdr:nvSpPr>
        <xdr:cNvPr id="412" name="テキスト ボックス 411"/>
        <xdr:cNvSpPr txBox="1"/>
      </xdr:nvSpPr>
      <xdr:spPr>
        <a:xfrm>
          <a:off x="9372111"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72</xdr:row>
      <xdr:rowOff>82855</xdr:rowOff>
    </xdr:from>
    <xdr:to>
      <xdr:col>12</xdr:col>
      <xdr:colOff>511175</xdr:colOff>
      <xdr:row>74</xdr:row>
      <xdr:rowOff>41326</xdr:rowOff>
    </xdr:to>
    <xdr:cxnSp macro="">
      <xdr:nvCxnSpPr>
        <xdr:cNvPr id="413" name="直線コネクタ 412"/>
        <xdr:cNvCxnSpPr/>
      </xdr:nvCxnSpPr>
      <xdr:spPr>
        <a:xfrm>
          <a:off x="7861300" y="12427255"/>
          <a:ext cx="889000" cy="30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14987</xdr:rowOff>
    </xdr:from>
    <xdr:to>
      <xdr:col>12</xdr:col>
      <xdr:colOff>561975</xdr:colOff>
      <xdr:row>76</xdr:row>
      <xdr:rowOff>116587</xdr:rowOff>
    </xdr:to>
    <xdr:sp macro="" textlink="">
      <xdr:nvSpPr>
        <xdr:cNvPr id="414" name="フローチャート : 判断 413"/>
        <xdr:cNvSpPr/>
      </xdr:nvSpPr>
      <xdr:spPr>
        <a:xfrm>
          <a:off x="8699500" y="1304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107714</xdr:rowOff>
    </xdr:from>
    <xdr:ext cx="534377" cy="259045"/>
    <xdr:sp macro="" textlink="">
      <xdr:nvSpPr>
        <xdr:cNvPr id="415" name="テキスト ボックス 414"/>
        <xdr:cNvSpPr txBox="1"/>
      </xdr:nvSpPr>
      <xdr:spPr>
        <a:xfrm>
          <a:off x="8483111" y="1313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72</xdr:row>
      <xdr:rowOff>82855</xdr:rowOff>
    </xdr:from>
    <xdr:to>
      <xdr:col>11</xdr:col>
      <xdr:colOff>307975</xdr:colOff>
      <xdr:row>73</xdr:row>
      <xdr:rowOff>29096</xdr:rowOff>
    </xdr:to>
    <xdr:cxnSp macro="">
      <xdr:nvCxnSpPr>
        <xdr:cNvPr id="416" name="直線コネクタ 415"/>
        <xdr:cNvCxnSpPr/>
      </xdr:nvCxnSpPr>
      <xdr:spPr>
        <a:xfrm flipV="1">
          <a:off x="6972300" y="12427255"/>
          <a:ext cx="889000" cy="117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9537</xdr:rowOff>
    </xdr:from>
    <xdr:to>
      <xdr:col>11</xdr:col>
      <xdr:colOff>358775</xdr:colOff>
      <xdr:row>76</xdr:row>
      <xdr:rowOff>111137</xdr:rowOff>
    </xdr:to>
    <xdr:sp macro="" textlink="">
      <xdr:nvSpPr>
        <xdr:cNvPr id="417" name="フローチャート : 判断 416"/>
        <xdr:cNvSpPr/>
      </xdr:nvSpPr>
      <xdr:spPr>
        <a:xfrm>
          <a:off x="7810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102264</xdr:rowOff>
    </xdr:from>
    <xdr:ext cx="534377" cy="259045"/>
    <xdr:sp macro="" textlink="">
      <xdr:nvSpPr>
        <xdr:cNvPr id="418" name="テキスト ボックス 417"/>
        <xdr:cNvSpPr txBox="1"/>
      </xdr:nvSpPr>
      <xdr:spPr>
        <a:xfrm>
          <a:off x="7594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166663</xdr:rowOff>
    </xdr:from>
    <xdr:to>
      <xdr:col>10</xdr:col>
      <xdr:colOff>155575</xdr:colOff>
      <xdr:row>76</xdr:row>
      <xdr:rowOff>96813</xdr:rowOff>
    </xdr:to>
    <xdr:sp macro="" textlink="">
      <xdr:nvSpPr>
        <xdr:cNvPr id="419" name="フローチャート : 判断 418"/>
        <xdr:cNvSpPr/>
      </xdr:nvSpPr>
      <xdr:spPr>
        <a:xfrm>
          <a:off x="6921500" y="1302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87940</xdr:rowOff>
    </xdr:from>
    <xdr:ext cx="534377" cy="259045"/>
    <xdr:sp macro="" textlink="">
      <xdr:nvSpPr>
        <xdr:cNvPr id="420" name="テキスト ボックス 419"/>
        <xdr:cNvSpPr txBox="1"/>
      </xdr:nvSpPr>
      <xdr:spPr>
        <a:xfrm>
          <a:off x="6705111" y="1311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55105</xdr:rowOff>
    </xdr:from>
    <xdr:to>
      <xdr:col>15</xdr:col>
      <xdr:colOff>231775</xdr:colOff>
      <xdr:row>74</xdr:row>
      <xdr:rowOff>156705</xdr:rowOff>
    </xdr:to>
    <xdr:sp macro="" textlink="">
      <xdr:nvSpPr>
        <xdr:cNvPr id="426" name="円/楕円 425"/>
        <xdr:cNvSpPr/>
      </xdr:nvSpPr>
      <xdr:spPr>
        <a:xfrm>
          <a:off x="10426700" y="127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77982</xdr:rowOff>
    </xdr:from>
    <xdr:ext cx="534377" cy="259045"/>
    <xdr:sp macro="" textlink="">
      <xdr:nvSpPr>
        <xdr:cNvPr id="427" name="商工費該当値テキスト"/>
        <xdr:cNvSpPr txBox="1"/>
      </xdr:nvSpPr>
      <xdr:spPr>
        <a:xfrm>
          <a:off x="10528300" y="1259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20,887</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164071</xdr:rowOff>
    </xdr:from>
    <xdr:to>
      <xdr:col>14</xdr:col>
      <xdr:colOff>79375</xdr:colOff>
      <xdr:row>75</xdr:row>
      <xdr:rowOff>94221</xdr:rowOff>
    </xdr:to>
    <xdr:sp macro="" textlink="">
      <xdr:nvSpPr>
        <xdr:cNvPr id="428" name="円/楕円 427"/>
        <xdr:cNvSpPr/>
      </xdr:nvSpPr>
      <xdr:spPr>
        <a:xfrm>
          <a:off x="9588500" y="1285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73</xdr:row>
      <xdr:rowOff>110748</xdr:rowOff>
    </xdr:from>
    <xdr:ext cx="534377" cy="259045"/>
    <xdr:sp macro="" textlink="">
      <xdr:nvSpPr>
        <xdr:cNvPr id="429" name="テキスト ボックス 428"/>
        <xdr:cNvSpPr txBox="1"/>
      </xdr:nvSpPr>
      <xdr:spPr>
        <a:xfrm>
          <a:off x="9372111" y="1262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18,027</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161976</xdr:rowOff>
    </xdr:from>
    <xdr:to>
      <xdr:col>12</xdr:col>
      <xdr:colOff>561975</xdr:colOff>
      <xdr:row>74</xdr:row>
      <xdr:rowOff>92126</xdr:rowOff>
    </xdr:to>
    <xdr:sp macro="" textlink="">
      <xdr:nvSpPr>
        <xdr:cNvPr id="430" name="円/楕円 429"/>
        <xdr:cNvSpPr/>
      </xdr:nvSpPr>
      <xdr:spPr>
        <a:xfrm>
          <a:off x="8699500" y="1267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108653</xdr:rowOff>
    </xdr:from>
    <xdr:ext cx="534377" cy="259045"/>
    <xdr:sp macro="" textlink="">
      <xdr:nvSpPr>
        <xdr:cNvPr id="431" name="テキスト ボックス 430"/>
        <xdr:cNvSpPr txBox="1"/>
      </xdr:nvSpPr>
      <xdr:spPr>
        <a:xfrm>
          <a:off x="8483111" y="1245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22,582</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32055</xdr:rowOff>
    </xdr:from>
    <xdr:to>
      <xdr:col>11</xdr:col>
      <xdr:colOff>358775</xdr:colOff>
      <xdr:row>72</xdr:row>
      <xdr:rowOff>133655</xdr:rowOff>
    </xdr:to>
    <xdr:sp macro="" textlink="">
      <xdr:nvSpPr>
        <xdr:cNvPr id="432" name="円/楕円 431"/>
        <xdr:cNvSpPr/>
      </xdr:nvSpPr>
      <xdr:spPr>
        <a:xfrm>
          <a:off x="7810500" y="1237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70</xdr:row>
      <xdr:rowOff>150182</xdr:rowOff>
    </xdr:from>
    <xdr:ext cx="534377" cy="259045"/>
    <xdr:sp macro="" textlink="">
      <xdr:nvSpPr>
        <xdr:cNvPr id="433" name="テキスト ボックス 432"/>
        <xdr:cNvSpPr txBox="1"/>
      </xdr:nvSpPr>
      <xdr:spPr>
        <a:xfrm>
          <a:off x="7594111" y="1215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30,492</a:t>
          </a:r>
          <a:endParaRPr kumimoji="1" lang="ja-JP" altLang="en-US" sz="1000" b="1">
            <a:solidFill>
              <a:srgbClr val="FF0000"/>
            </a:solidFill>
            <a:latin typeface="ＭＳ Ｐゴシック"/>
          </a:endParaRPr>
        </a:p>
      </xdr:txBody>
    </xdr:sp>
    <xdr:clientData/>
  </xdr:oneCellAnchor>
  <xdr:twoCellAnchor>
    <xdr:from>
      <xdr:col>10</xdr:col>
      <xdr:colOff>53975</xdr:colOff>
      <xdr:row>72</xdr:row>
      <xdr:rowOff>149746</xdr:rowOff>
    </xdr:from>
    <xdr:to>
      <xdr:col>10</xdr:col>
      <xdr:colOff>155575</xdr:colOff>
      <xdr:row>73</xdr:row>
      <xdr:rowOff>79896</xdr:rowOff>
    </xdr:to>
    <xdr:sp macro="" textlink="">
      <xdr:nvSpPr>
        <xdr:cNvPr id="434" name="円/楕円 433"/>
        <xdr:cNvSpPr/>
      </xdr:nvSpPr>
      <xdr:spPr>
        <a:xfrm>
          <a:off x="6921500" y="12494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96423</xdr:rowOff>
    </xdr:from>
    <xdr:ext cx="534377" cy="259045"/>
    <xdr:sp macro="" textlink="">
      <xdr:nvSpPr>
        <xdr:cNvPr id="435" name="テキスト ボックス 434"/>
        <xdr:cNvSpPr txBox="1"/>
      </xdr:nvSpPr>
      <xdr:spPr>
        <a:xfrm>
          <a:off x="6705111" y="1226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48,644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125915</xdr:rowOff>
    </xdr:from>
    <xdr:to>
      <xdr:col>15</xdr:col>
      <xdr:colOff>180340</xdr:colOff>
      <xdr:row>98</xdr:row>
      <xdr:rowOff>32083</xdr:rowOff>
    </xdr:to>
    <xdr:cxnSp macro="">
      <xdr:nvCxnSpPr>
        <xdr:cNvPr id="459" name="直線コネクタ 458"/>
        <xdr:cNvCxnSpPr/>
      </xdr:nvCxnSpPr>
      <xdr:spPr>
        <a:xfrm flipV="1">
          <a:off x="10475595" y="15384965"/>
          <a:ext cx="1270" cy="1449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35910</xdr:rowOff>
    </xdr:from>
    <xdr:ext cx="534377" cy="259045"/>
    <xdr:sp macro="" textlink="">
      <xdr:nvSpPr>
        <xdr:cNvPr id="460" name="土木費最小値テキスト"/>
        <xdr:cNvSpPr txBox="1"/>
      </xdr:nvSpPr>
      <xdr:spPr>
        <a:xfrm>
          <a:off x="10528300" y="1683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24,123</a:t>
          </a:r>
          <a:endParaRPr kumimoji="1" lang="ja-JP" altLang="en-US" sz="1000" b="1">
            <a:latin typeface="ＭＳ Ｐゴシック"/>
          </a:endParaRPr>
        </a:p>
      </xdr:txBody>
    </xdr:sp>
    <xdr:clientData/>
  </xdr:oneCellAnchor>
  <xdr:twoCellAnchor>
    <xdr:from>
      <xdr:col>15</xdr:col>
      <xdr:colOff>92075</xdr:colOff>
      <xdr:row>98</xdr:row>
      <xdr:rowOff>32083</xdr:rowOff>
    </xdr:from>
    <xdr:to>
      <xdr:col>15</xdr:col>
      <xdr:colOff>269875</xdr:colOff>
      <xdr:row>98</xdr:row>
      <xdr:rowOff>32083</xdr:rowOff>
    </xdr:to>
    <xdr:cxnSp macro="">
      <xdr:nvCxnSpPr>
        <xdr:cNvPr id="461" name="直線コネクタ 460"/>
        <xdr:cNvCxnSpPr/>
      </xdr:nvCxnSpPr>
      <xdr:spPr>
        <a:xfrm>
          <a:off x="10388600" y="168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72592</xdr:rowOff>
    </xdr:from>
    <xdr:ext cx="599010" cy="259045"/>
    <xdr:sp macro="" textlink="">
      <xdr:nvSpPr>
        <xdr:cNvPr id="462" name="土木費最大値テキスト"/>
        <xdr:cNvSpPr txBox="1"/>
      </xdr:nvSpPr>
      <xdr:spPr>
        <a:xfrm>
          <a:off x="10528300" y="1516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214,309</a:t>
          </a:r>
          <a:endParaRPr kumimoji="1" lang="ja-JP" altLang="en-US" sz="1000" b="1">
            <a:latin typeface="ＭＳ Ｐゴシック"/>
          </a:endParaRPr>
        </a:p>
      </xdr:txBody>
    </xdr:sp>
    <xdr:clientData/>
  </xdr:oneCellAnchor>
  <xdr:twoCellAnchor>
    <xdr:from>
      <xdr:col>15</xdr:col>
      <xdr:colOff>92075</xdr:colOff>
      <xdr:row>89</xdr:row>
      <xdr:rowOff>125915</xdr:rowOff>
    </xdr:from>
    <xdr:to>
      <xdr:col>15</xdr:col>
      <xdr:colOff>269875</xdr:colOff>
      <xdr:row>89</xdr:row>
      <xdr:rowOff>125915</xdr:rowOff>
    </xdr:to>
    <xdr:cxnSp macro="">
      <xdr:nvCxnSpPr>
        <xdr:cNvPr id="463" name="直線コネクタ 462"/>
        <xdr:cNvCxnSpPr/>
      </xdr:nvCxnSpPr>
      <xdr:spPr>
        <a:xfrm>
          <a:off x="10388600" y="1538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71684</xdr:rowOff>
    </xdr:from>
    <xdr:to>
      <xdr:col>15</xdr:col>
      <xdr:colOff>180975</xdr:colOff>
      <xdr:row>96</xdr:row>
      <xdr:rowOff>136668</xdr:rowOff>
    </xdr:to>
    <xdr:cxnSp macro="">
      <xdr:nvCxnSpPr>
        <xdr:cNvPr id="464" name="直線コネクタ 463"/>
        <xdr:cNvCxnSpPr/>
      </xdr:nvCxnSpPr>
      <xdr:spPr>
        <a:xfrm>
          <a:off x="9639300" y="16530884"/>
          <a:ext cx="838200" cy="6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106238</xdr:rowOff>
    </xdr:from>
    <xdr:ext cx="534377" cy="259045"/>
    <xdr:sp macro="" textlink="">
      <xdr:nvSpPr>
        <xdr:cNvPr id="465" name="土木費平均値テキスト"/>
        <xdr:cNvSpPr txBox="1"/>
      </xdr:nvSpPr>
      <xdr:spPr>
        <a:xfrm>
          <a:off x="10528300" y="16393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55,727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83361</xdr:rowOff>
    </xdr:from>
    <xdr:to>
      <xdr:col>15</xdr:col>
      <xdr:colOff>231775</xdr:colOff>
      <xdr:row>97</xdr:row>
      <xdr:rowOff>13511</xdr:rowOff>
    </xdr:to>
    <xdr:sp macro="" textlink="">
      <xdr:nvSpPr>
        <xdr:cNvPr id="466" name="フローチャート : 判断 465"/>
        <xdr:cNvSpPr/>
      </xdr:nvSpPr>
      <xdr:spPr>
        <a:xfrm>
          <a:off x="10426700" y="16542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71684</xdr:rowOff>
    </xdr:from>
    <xdr:to>
      <xdr:col>14</xdr:col>
      <xdr:colOff>28575</xdr:colOff>
      <xdr:row>96</xdr:row>
      <xdr:rowOff>101814</xdr:rowOff>
    </xdr:to>
    <xdr:cxnSp macro="">
      <xdr:nvCxnSpPr>
        <xdr:cNvPr id="467" name="直線コネクタ 466"/>
        <xdr:cNvCxnSpPr/>
      </xdr:nvCxnSpPr>
      <xdr:spPr>
        <a:xfrm flipV="1">
          <a:off x="8750300" y="16530884"/>
          <a:ext cx="889000" cy="30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97000</xdr:rowOff>
    </xdr:from>
    <xdr:to>
      <xdr:col>14</xdr:col>
      <xdr:colOff>79375</xdr:colOff>
      <xdr:row>97</xdr:row>
      <xdr:rowOff>27150</xdr:rowOff>
    </xdr:to>
    <xdr:sp macro="" textlink="">
      <xdr:nvSpPr>
        <xdr:cNvPr id="468" name="フローチャート : 判断 467"/>
        <xdr:cNvSpPr/>
      </xdr:nvSpPr>
      <xdr:spPr>
        <a:xfrm>
          <a:off x="9588500" y="165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18277</xdr:rowOff>
    </xdr:from>
    <xdr:ext cx="534377" cy="259045"/>
    <xdr:sp macro="" textlink="">
      <xdr:nvSpPr>
        <xdr:cNvPr id="469" name="テキスト ボックス 468"/>
        <xdr:cNvSpPr txBox="1"/>
      </xdr:nvSpPr>
      <xdr:spPr>
        <a:xfrm>
          <a:off x="9372111" y="1664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101814</xdr:rowOff>
    </xdr:from>
    <xdr:to>
      <xdr:col>12</xdr:col>
      <xdr:colOff>511175</xdr:colOff>
      <xdr:row>96</xdr:row>
      <xdr:rowOff>112131</xdr:rowOff>
    </xdr:to>
    <xdr:cxnSp macro="">
      <xdr:nvCxnSpPr>
        <xdr:cNvPr id="470" name="直線コネクタ 469"/>
        <xdr:cNvCxnSpPr/>
      </xdr:nvCxnSpPr>
      <xdr:spPr>
        <a:xfrm flipV="1">
          <a:off x="7861300" y="16561014"/>
          <a:ext cx="889000" cy="1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76060</xdr:rowOff>
    </xdr:from>
    <xdr:to>
      <xdr:col>12</xdr:col>
      <xdr:colOff>561975</xdr:colOff>
      <xdr:row>97</xdr:row>
      <xdr:rowOff>6210</xdr:rowOff>
    </xdr:to>
    <xdr:sp macro="" textlink="">
      <xdr:nvSpPr>
        <xdr:cNvPr id="471" name="フローチャート : 判断 470"/>
        <xdr:cNvSpPr/>
      </xdr:nvSpPr>
      <xdr:spPr>
        <a:xfrm>
          <a:off x="8699500" y="165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168787</xdr:rowOff>
    </xdr:from>
    <xdr:ext cx="534377" cy="259045"/>
    <xdr:sp macro="" textlink="">
      <xdr:nvSpPr>
        <xdr:cNvPr id="472" name="テキスト ボックス 471"/>
        <xdr:cNvSpPr txBox="1"/>
      </xdr:nvSpPr>
      <xdr:spPr>
        <a:xfrm>
          <a:off x="8483111" y="16627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95648</xdr:rowOff>
    </xdr:from>
    <xdr:to>
      <xdr:col>11</xdr:col>
      <xdr:colOff>307975</xdr:colOff>
      <xdr:row>96</xdr:row>
      <xdr:rowOff>112131</xdr:rowOff>
    </xdr:to>
    <xdr:cxnSp macro="">
      <xdr:nvCxnSpPr>
        <xdr:cNvPr id="473" name="直線コネクタ 472"/>
        <xdr:cNvCxnSpPr/>
      </xdr:nvCxnSpPr>
      <xdr:spPr>
        <a:xfrm>
          <a:off x="6972300" y="16554848"/>
          <a:ext cx="889000" cy="1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133500</xdr:rowOff>
    </xdr:from>
    <xdr:to>
      <xdr:col>11</xdr:col>
      <xdr:colOff>358775</xdr:colOff>
      <xdr:row>97</xdr:row>
      <xdr:rowOff>63650</xdr:rowOff>
    </xdr:to>
    <xdr:sp macro="" textlink="">
      <xdr:nvSpPr>
        <xdr:cNvPr id="474" name="フローチャート : 判断 473"/>
        <xdr:cNvSpPr/>
      </xdr:nvSpPr>
      <xdr:spPr>
        <a:xfrm>
          <a:off x="7810500" y="1659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54777</xdr:rowOff>
    </xdr:from>
    <xdr:ext cx="534377" cy="259045"/>
    <xdr:sp macro="" textlink="">
      <xdr:nvSpPr>
        <xdr:cNvPr id="475" name="テキスト ボックス 474"/>
        <xdr:cNvSpPr txBox="1"/>
      </xdr:nvSpPr>
      <xdr:spPr>
        <a:xfrm>
          <a:off x="7594111" y="1668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132944</xdr:rowOff>
    </xdr:from>
    <xdr:to>
      <xdr:col>10</xdr:col>
      <xdr:colOff>155575</xdr:colOff>
      <xdr:row>97</xdr:row>
      <xdr:rowOff>63094</xdr:rowOff>
    </xdr:to>
    <xdr:sp macro="" textlink="">
      <xdr:nvSpPr>
        <xdr:cNvPr id="476" name="フローチャート : 判断 475"/>
        <xdr:cNvSpPr/>
      </xdr:nvSpPr>
      <xdr:spPr>
        <a:xfrm>
          <a:off x="6921500" y="1659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54221</xdr:rowOff>
    </xdr:from>
    <xdr:ext cx="534377" cy="259045"/>
    <xdr:sp macro="" textlink="">
      <xdr:nvSpPr>
        <xdr:cNvPr id="477" name="テキスト ボックス 476"/>
        <xdr:cNvSpPr txBox="1"/>
      </xdr:nvSpPr>
      <xdr:spPr>
        <a:xfrm>
          <a:off x="6705111" y="1668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85868</xdr:rowOff>
    </xdr:from>
    <xdr:to>
      <xdr:col>15</xdr:col>
      <xdr:colOff>231775</xdr:colOff>
      <xdr:row>97</xdr:row>
      <xdr:rowOff>16018</xdr:rowOff>
    </xdr:to>
    <xdr:sp macro="" textlink="">
      <xdr:nvSpPr>
        <xdr:cNvPr id="483" name="円/楕円 482"/>
        <xdr:cNvSpPr/>
      </xdr:nvSpPr>
      <xdr:spPr>
        <a:xfrm>
          <a:off x="10426700" y="1654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64295</xdr:rowOff>
    </xdr:from>
    <xdr:ext cx="534377" cy="259045"/>
    <xdr:sp macro="" textlink="">
      <xdr:nvSpPr>
        <xdr:cNvPr id="484" name="土木費該当値テキスト"/>
        <xdr:cNvSpPr txBox="1"/>
      </xdr:nvSpPr>
      <xdr:spPr>
        <a:xfrm>
          <a:off x="10528300" y="1652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55,398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20884</xdr:rowOff>
    </xdr:from>
    <xdr:to>
      <xdr:col>14</xdr:col>
      <xdr:colOff>79375</xdr:colOff>
      <xdr:row>96</xdr:row>
      <xdr:rowOff>122484</xdr:rowOff>
    </xdr:to>
    <xdr:sp macro="" textlink="">
      <xdr:nvSpPr>
        <xdr:cNvPr id="485" name="円/楕円 484"/>
        <xdr:cNvSpPr/>
      </xdr:nvSpPr>
      <xdr:spPr>
        <a:xfrm>
          <a:off x="9588500" y="1648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139011</xdr:rowOff>
    </xdr:from>
    <xdr:ext cx="534377" cy="259045"/>
    <xdr:sp macro="" textlink="">
      <xdr:nvSpPr>
        <xdr:cNvPr id="486" name="テキスト ボックス 485"/>
        <xdr:cNvSpPr txBox="1"/>
      </xdr:nvSpPr>
      <xdr:spPr>
        <a:xfrm>
          <a:off x="9372111" y="162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63,926</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51014</xdr:rowOff>
    </xdr:from>
    <xdr:to>
      <xdr:col>12</xdr:col>
      <xdr:colOff>561975</xdr:colOff>
      <xdr:row>96</xdr:row>
      <xdr:rowOff>152614</xdr:rowOff>
    </xdr:to>
    <xdr:sp macro="" textlink="">
      <xdr:nvSpPr>
        <xdr:cNvPr id="487" name="円/楕円 486"/>
        <xdr:cNvSpPr/>
      </xdr:nvSpPr>
      <xdr:spPr>
        <a:xfrm>
          <a:off x="8699500" y="1651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169141</xdr:rowOff>
    </xdr:from>
    <xdr:ext cx="534377" cy="259045"/>
    <xdr:sp macro="" textlink="">
      <xdr:nvSpPr>
        <xdr:cNvPr id="488" name="テキスト ボックス 487"/>
        <xdr:cNvSpPr txBox="1"/>
      </xdr:nvSpPr>
      <xdr:spPr>
        <a:xfrm>
          <a:off x="8483111" y="1628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59,972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61331</xdr:rowOff>
    </xdr:from>
    <xdr:to>
      <xdr:col>11</xdr:col>
      <xdr:colOff>358775</xdr:colOff>
      <xdr:row>96</xdr:row>
      <xdr:rowOff>162931</xdr:rowOff>
    </xdr:to>
    <xdr:sp macro="" textlink="">
      <xdr:nvSpPr>
        <xdr:cNvPr id="489" name="円/楕円 488"/>
        <xdr:cNvSpPr/>
      </xdr:nvSpPr>
      <xdr:spPr>
        <a:xfrm>
          <a:off x="7810500" y="1652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8008</xdr:rowOff>
    </xdr:from>
    <xdr:ext cx="534377" cy="259045"/>
    <xdr:sp macro="" textlink="">
      <xdr:nvSpPr>
        <xdr:cNvPr id="490" name="テキスト ボックス 489"/>
        <xdr:cNvSpPr txBox="1"/>
      </xdr:nvSpPr>
      <xdr:spPr>
        <a:xfrm>
          <a:off x="7594111" y="16295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58,618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44848</xdr:rowOff>
    </xdr:from>
    <xdr:to>
      <xdr:col>10</xdr:col>
      <xdr:colOff>155575</xdr:colOff>
      <xdr:row>96</xdr:row>
      <xdr:rowOff>146448</xdr:rowOff>
    </xdr:to>
    <xdr:sp macro="" textlink="">
      <xdr:nvSpPr>
        <xdr:cNvPr id="491" name="円/楕円 490"/>
        <xdr:cNvSpPr/>
      </xdr:nvSpPr>
      <xdr:spPr>
        <a:xfrm>
          <a:off x="6921500" y="1650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162975</xdr:rowOff>
    </xdr:from>
    <xdr:ext cx="534377" cy="259045"/>
    <xdr:sp macro="" textlink="">
      <xdr:nvSpPr>
        <xdr:cNvPr id="492" name="テキスト ボックス 491"/>
        <xdr:cNvSpPr txBox="1"/>
      </xdr:nvSpPr>
      <xdr:spPr>
        <a:xfrm>
          <a:off x="6705111" y="162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18,375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37135</xdr:rowOff>
    </xdr:from>
    <xdr:to>
      <xdr:col>23</xdr:col>
      <xdr:colOff>516889</xdr:colOff>
      <xdr:row>38</xdr:row>
      <xdr:rowOff>1625</xdr:rowOff>
    </xdr:to>
    <xdr:cxnSp macro="">
      <xdr:nvCxnSpPr>
        <xdr:cNvPr id="516" name="直線コネクタ 515"/>
        <xdr:cNvCxnSpPr/>
      </xdr:nvCxnSpPr>
      <xdr:spPr>
        <a:xfrm flipV="1">
          <a:off x="16317595" y="5352085"/>
          <a:ext cx="1269" cy="11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5452</xdr:rowOff>
    </xdr:from>
    <xdr:ext cx="534377" cy="259045"/>
    <xdr:sp macro="" textlink="">
      <xdr:nvSpPr>
        <xdr:cNvPr id="517" name="消防費最小値テキスト"/>
        <xdr:cNvSpPr txBox="1"/>
      </xdr:nvSpPr>
      <xdr:spPr>
        <a:xfrm>
          <a:off x="16370300" y="652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11,248</a:t>
          </a:r>
          <a:endParaRPr kumimoji="1" lang="ja-JP" altLang="en-US" sz="1000" b="1">
            <a:latin typeface="ＭＳ Ｐゴシック"/>
          </a:endParaRPr>
        </a:p>
      </xdr:txBody>
    </xdr:sp>
    <xdr:clientData/>
  </xdr:oneCellAnchor>
  <xdr:twoCellAnchor>
    <xdr:from>
      <xdr:col>23</xdr:col>
      <xdr:colOff>428625</xdr:colOff>
      <xdr:row>38</xdr:row>
      <xdr:rowOff>1625</xdr:rowOff>
    </xdr:from>
    <xdr:to>
      <xdr:col>23</xdr:col>
      <xdr:colOff>606425</xdr:colOff>
      <xdr:row>38</xdr:row>
      <xdr:rowOff>1625</xdr:rowOff>
    </xdr:to>
    <xdr:cxnSp macro="">
      <xdr:nvCxnSpPr>
        <xdr:cNvPr id="518" name="直線コネクタ 517"/>
        <xdr:cNvCxnSpPr/>
      </xdr:nvCxnSpPr>
      <xdr:spPr>
        <a:xfrm>
          <a:off x="16230600" y="651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155262</xdr:rowOff>
    </xdr:from>
    <xdr:ext cx="534377" cy="259045"/>
    <xdr:sp macro="" textlink="">
      <xdr:nvSpPr>
        <xdr:cNvPr id="519" name="消防費最大値テキスト"/>
        <xdr:cNvSpPr txBox="1"/>
      </xdr:nvSpPr>
      <xdr:spPr>
        <a:xfrm>
          <a:off x="16370300" y="5127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72,384</a:t>
          </a:r>
          <a:endParaRPr kumimoji="1" lang="ja-JP" altLang="en-US" sz="1000" b="1">
            <a:latin typeface="ＭＳ Ｐゴシック"/>
          </a:endParaRPr>
        </a:p>
      </xdr:txBody>
    </xdr:sp>
    <xdr:clientData/>
  </xdr:oneCellAnchor>
  <xdr:twoCellAnchor>
    <xdr:from>
      <xdr:col>23</xdr:col>
      <xdr:colOff>428625</xdr:colOff>
      <xdr:row>31</xdr:row>
      <xdr:rowOff>37135</xdr:rowOff>
    </xdr:from>
    <xdr:to>
      <xdr:col>23</xdr:col>
      <xdr:colOff>606425</xdr:colOff>
      <xdr:row>31</xdr:row>
      <xdr:rowOff>37135</xdr:rowOff>
    </xdr:to>
    <xdr:cxnSp macro="">
      <xdr:nvCxnSpPr>
        <xdr:cNvPr id="520" name="直線コネクタ 519"/>
        <xdr:cNvCxnSpPr/>
      </xdr:nvCxnSpPr>
      <xdr:spPr>
        <a:xfrm>
          <a:off x="16230600" y="5352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140176</xdr:rowOff>
    </xdr:from>
    <xdr:to>
      <xdr:col>23</xdr:col>
      <xdr:colOff>517525</xdr:colOff>
      <xdr:row>36</xdr:row>
      <xdr:rowOff>27705</xdr:rowOff>
    </xdr:to>
    <xdr:cxnSp macro="">
      <xdr:nvCxnSpPr>
        <xdr:cNvPr id="521" name="直線コネクタ 520"/>
        <xdr:cNvCxnSpPr/>
      </xdr:nvCxnSpPr>
      <xdr:spPr>
        <a:xfrm>
          <a:off x="15481300" y="6140926"/>
          <a:ext cx="838200" cy="5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30999</xdr:rowOff>
    </xdr:from>
    <xdr:ext cx="534377" cy="259045"/>
    <xdr:sp macro="" textlink="">
      <xdr:nvSpPr>
        <xdr:cNvPr id="522" name="消防費平均値テキスト"/>
        <xdr:cNvSpPr txBox="1"/>
      </xdr:nvSpPr>
      <xdr:spPr>
        <a:xfrm>
          <a:off x="16370300" y="62031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52572</xdr:rowOff>
    </xdr:from>
    <xdr:to>
      <xdr:col>23</xdr:col>
      <xdr:colOff>568325</xdr:colOff>
      <xdr:row>36</xdr:row>
      <xdr:rowOff>154172</xdr:rowOff>
    </xdr:to>
    <xdr:sp macro="" textlink="">
      <xdr:nvSpPr>
        <xdr:cNvPr id="523" name="フローチャート : 判断 522"/>
        <xdr:cNvSpPr/>
      </xdr:nvSpPr>
      <xdr:spPr>
        <a:xfrm>
          <a:off x="162687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140176</xdr:rowOff>
    </xdr:from>
    <xdr:to>
      <xdr:col>22</xdr:col>
      <xdr:colOff>365125</xdr:colOff>
      <xdr:row>37</xdr:row>
      <xdr:rowOff>55823</xdr:rowOff>
    </xdr:to>
    <xdr:cxnSp macro="">
      <xdr:nvCxnSpPr>
        <xdr:cNvPr id="524" name="直線コネクタ 523"/>
        <xdr:cNvCxnSpPr/>
      </xdr:nvCxnSpPr>
      <xdr:spPr>
        <a:xfrm flipV="1">
          <a:off x="14592300" y="6140926"/>
          <a:ext cx="889000" cy="25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34722</xdr:rowOff>
    </xdr:from>
    <xdr:to>
      <xdr:col>22</xdr:col>
      <xdr:colOff>415925</xdr:colOff>
      <xdr:row>36</xdr:row>
      <xdr:rowOff>136322</xdr:rowOff>
    </xdr:to>
    <xdr:sp macro="" textlink="">
      <xdr:nvSpPr>
        <xdr:cNvPr id="525" name="フローチャート : 判断 524"/>
        <xdr:cNvSpPr/>
      </xdr:nvSpPr>
      <xdr:spPr>
        <a:xfrm>
          <a:off x="15430500" y="620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127449</xdr:rowOff>
    </xdr:from>
    <xdr:ext cx="534377" cy="259045"/>
    <xdr:sp macro="" textlink="">
      <xdr:nvSpPr>
        <xdr:cNvPr id="526" name="テキスト ボックス 525"/>
        <xdr:cNvSpPr txBox="1"/>
      </xdr:nvSpPr>
      <xdr:spPr>
        <a:xfrm>
          <a:off x="15214111" y="629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55823</xdr:rowOff>
    </xdr:from>
    <xdr:to>
      <xdr:col>21</xdr:col>
      <xdr:colOff>161925</xdr:colOff>
      <xdr:row>37</xdr:row>
      <xdr:rowOff>87141</xdr:rowOff>
    </xdr:to>
    <xdr:cxnSp macro="">
      <xdr:nvCxnSpPr>
        <xdr:cNvPr id="527" name="直線コネクタ 526"/>
        <xdr:cNvCxnSpPr/>
      </xdr:nvCxnSpPr>
      <xdr:spPr>
        <a:xfrm flipV="1">
          <a:off x="13703300" y="6399473"/>
          <a:ext cx="889000" cy="3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46038</xdr:rowOff>
    </xdr:from>
    <xdr:to>
      <xdr:col>21</xdr:col>
      <xdr:colOff>212725</xdr:colOff>
      <xdr:row>36</xdr:row>
      <xdr:rowOff>147638</xdr:rowOff>
    </xdr:to>
    <xdr:sp macro="" textlink="">
      <xdr:nvSpPr>
        <xdr:cNvPr id="528" name="フローチャート : 判断 527"/>
        <xdr:cNvSpPr/>
      </xdr:nvSpPr>
      <xdr:spPr>
        <a:xfrm>
          <a:off x="14541500" y="6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164165</xdr:rowOff>
    </xdr:from>
    <xdr:ext cx="534377" cy="259045"/>
    <xdr:sp macro="" textlink="">
      <xdr:nvSpPr>
        <xdr:cNvPr id="529" name="テキスト ボックス 528"/>
        <xdr:cNvSpPr txBox="1"/>
      </xdr:nvSpPr>
      <xdr:spPr>
        <a:xfrm>
          <a:off x="14325111" y="599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39288</xdr:rowOff>
    </xdr:from>
    <xdr:to>
      <xdr:col>19</xdr:col>
      <xdr:colOff>644525</xdr:colOff>
      <xdr:row>37</xdr:row>
      <xdr:rowOff>87141</xdr:rowOff>
    </xdr:to>
    <xdr:cxnSp macro="">
      <xdr:nvCxnSpPr>
        <xdr:cNvPr id="530" name="直線コネクタ 529"/>
        <xdr:cNvCxnSpPr/>
      </xdr:nvCxnSpPr>
      <xdr:spPr>
        <a:xfrm>
          <a:off x="12814300" y="6382938"/>
          <a:ext cx="889000" cy="47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86252</xdr:rowOff>
    </xdr:from>
    <xdr:to>
      <xdr:col>20</xdr:col>
      <xdr:colOff>9525</xdr:colOff>
      <xdr:row>37</xdr:row>
      <xdr:rowOff>16402</xdr:rowOff>
    </xdr:to>
    <xdr:sp macro="" textlink="">
      <xdr:nvSpPr>
        <xdr:cNvPr id="531" name="フローチャート : 判断 530"/>
        <xdr:cNvSpPr/>
      </xdr:nvSpPr>
      <xdr:spPr>
        <a:xfrm>
          <a:off x="13652500" y="625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32929</xdr:rowOff>
    </xdr:from>
    <xdr:ext cx="534377" cy="259045"/>
    <xdr:sp macro="" textlink="">
      <xdr:nvSpPr>
        <xdr:cNvPr id="532" name="テキスト ボックス 531"/>
        <xdr:cNvSpPr txBox="1"/>
      </xdr:nvSpPr>
      <xdr:spPr>
        <a:xfrm>
          <a:off x="13436111" y="60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96615</xdr:rowOff>
    </xdr:from>
    <xdr:to>
      <xdr:col>18</xdr:col>
      <xdr:colOff>492125</xdr:colOff>
      <xdr:row>37</xdr:row>
      <xdr:rowOff>26765</xdr:rowOff>
    </xdr:to>
    <xdr:sp macro="" textlink="">
      <xdr:nvSpPr>
        <xdr:cNvPr id="533" name="フローチャート : 判断 532"/>
        <xdr:cNvSpPr/>
      </xdr:nvSpPr>
      <xdr:spPr>
        <a:xfrm>
          <a:off x="12763500" y="626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43292</xdr:rowOff>
    </xdr:from>
    <xdr:ext cx="534377" cy="259045"/>
    <xdr:sp macro="" textlink="">
      <xdr:nvSpPr>
        <xdr:cNvPr id="534" name="テキスト ボックス 533"/>
        <xdr:cNvSpPr txBox="1"/>
      </xdr:nvSpPr>
      <xdr:spPr>
        <a:xfrm>
          <a:off x="12547111" y="604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148355</xdr:rowOff>
    </xdr:from>
    <xdr:to>
      <xdr:col>23</xdr:col>
      <xdr:colOff>568325</xdr:colOff>
      <xdr:row>36</xdr:row>
      <xdr:rowOff>78505</xdr:rowOff>
    </xdr:to>
    <xdr:sp macro="" textlink="">
      <xdr:nvSpPr>
        <xdr:cNvPr id="540" name="円/楕円 539"/>
        <xdr:cNvSpPr/>
      </xdr:nvSpPr>
      <xdr:spPr>
        <a:xfrm>
          <a:off x="16268700" y="61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171232</xdr:rowOff>
    </xdr:from>
    <xdr:ext cx="534377" cy="259045"/>
    <xdr:sp macro="" textlink="">
      <xdr:nvSpPr>
        <xdr:cNvPr id="541" name="消防費該当値テキスト"/>
        <xdr:cNvSpPr txBox="1"/>
      </xdr:nvSpPr>
      <xdr:spPr>
        <a:xfrm>
          <a:off x="16370300" y="600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27,879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89376</xdr:rowOff>
    </xdr:from>
    <xdr:to>
      <xdr:col>22</xdr:col>
      <xdr:colOff>415925</xdr:colOff>
      <xdr:row>36</xdr:row>
      <xdr:rowOff>19526</xdr:rowOff>
    </xdr:to>
    <xdr:sp macro="" textlink="">
      <xdr:nvSpPr>
        <xdr:cNvPr id="542" name="円/楕円 541"/>
        <xdr:cNvSpPr/>
      </xdr:nvSpPr>
      <xdr:spPr>
        <a:xfrm>
          <a:off x="15430500" y="609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36053</xdr:rowOff>
    </xdr:from>
    <xdr:ext cx="534377" cy="259045"/>
    <xdr:sp macro="" textlink="">
      <xdr:nvSpPr>
        <xdr:cNvPr id="543" name="テキスト ボックス 542"/>
        <xdr:cNvSpPr txBox="1"/>
      </xdr:nvSpPr>
      <xdr:spPr>
        <a:xfrm>
          <a:off x="15214111" y="586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5023</xdr:rowOff>
    </xdr:from>
    <xdr:to>
      <xdr:col>21</xdr:col>
      <xdr:colOff>212725</xdr:colOff>
      <xdr:row>37</xdr:row>
      <xdr:rowOff>106623</xdr:rowOff>
    </xdr:to>
    <xdr:sp macro="" textlink="">
      <xdr:nvSpPr>
        <xdr:cNvPr id="544" name="円/楕円 543"/>
        <xdr:cNvSpPr/>
      </xdr:nvSpPr>
      <xdr:spPr>
        <a:xfrm>
          <a:off x="14541500" y="634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97750</xdr:rowOff>
    </xdr:from>
    <xdr:ext cx="534377" cy="259045"/>
    <xdr:sp macro="" textlink="">
      <xdr:nvSpPr>
        <xdr:cNvPr id="545" name="テキスト ボックス 544"/>
        <xdr:cNvSpPr txBox="1"/>
      </xdr:nvSpPr>
      <xdr:spPr>
        <a:xfrm>
          <a:off x="14325111" y="644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17,403</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36341</xdr:rowOff>
    </xdr:from>
    <xdr:to>
      <xdr:col>20</xdr:col>
      <xdr:colOff>9525</xdr:colOff>
      <xdr:row>37</xdr:row>
      <xdr:rowOff>137941</xdr:rowOff>
    </xdr:to>
    <xdr:sp macro="" textlink="">
      <xdr:nvSpPr>
        <xdr:cNvPr id="546" name="円/楕円 545"/>
        <xdr:cNvSpPr/>
      </xdr:nvSpPr>
      <xdr:spPr>
        <a:xfrm>
          <a:off x="13652500" y="637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129068</xdr:rowOff>
    </xdr:from>
    <xdr:ext cx="534377" cy="259045"/>
    <xdr:sp macro="" textlink="">
      <xdr:nvSpPr>
        <xdr:cNvPr id="547" name="テキスト ボックス 546"/>
        <xdr:cNvSpPr txBox="1"/>
      </xdr:nvSpPr>
      <xdr:spPr>
        <a:xfrm>
          <a:off x="13436111" y="6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159938</xdr:rowOff>
    </xdr:from>
    <xdr:to>
      <xdr:col>18</xdr:col>
      <xdr:colOff>492125</xdr:colOff>
      <xdr:row>37</xdr:row>
      <xdr:rowOff>90088</xdr:rowOff>
    </xdr:to>
    <xdr:sp macro="" textlink="">
      <xdr:nvSpPr>
        <xdr:cNvPr id="548" name="円/楕円 547"/>
        <xdr:cNvSpPr/>
      </xdr:nvSpPr>
      <xdr:spPr>
        <a:xfrm>
          <a:off x="12763500" y="633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81215</xdr:rowOff>
    </xdr:from>
    <xdr:ext cx="534377" cy="259045"/>
    <xdr:sp macro="" textlink="">
      <xdr:nvSpPr>
        <xdr:cNvPr id="549" name="テキスト ボックス 548"/>
        <xdr:cNvSpPr txBox="1"/>
      </xdr:nvSpPr>
      <xdr:spPr>
        <a:xfrm>
          <a:off x="12547111" y="642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57,257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0" name="テキスト ボックス 56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2" name="テキスト ボックス 57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120122</xdr:rowOff>
    </xdr:from>
    <xdr:to>
      <xdr:col>23</xdr:col>
      <xdr:colOff>516889</xdr:colOff>
      <xdr:row>58</xdr:row>
      <xdr:rowOff>74010</xdr:rowOff>
    </xdr:to>
    <xdr:cxnSp macro="">
      <xdr:nvCxnSpPr>
        <xdr:cNvPr id="576" name="直線コネクタ 575"/>
        <xdr:cNvCxnSpPr/>
      </xdr:nvCxnSpPr>
      <xdr:spPr>
        <a:xfrm flipV="1">
          <a:off x="16317595" y="8521172"/>
          <a:ext cx="1269" cy="1496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77837</xdr:rowOff>
    </xdr:from>
    <xdr:ext cx="534377" cy="259045"/>
    <xdr:sp macro="" textlink="">
      <xdr:nvSpPr>
        <xdr:cNvPr id="577" name="教育費最小値テキスト"/>
        <xdr:cNvSpPr txBox="1"/>
      </xdr:nvSpPr>
      <xdr:spPr>
        <a:xfrm>
          <a:off x="16370300" y="1002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32,023</a:t>
          </a:r>
          <a:endParaRPr kumimoji="1" lang="ja-JP" altLang="en-US" sz="1000" b="1">
            <a:latin typeface="ＭＳ Ｐゴシック"/>
          </a:endParaRPr>
        </a:p>
      </xdr:txBody>
    </xdr:sp>
    <xdr:clientData/>
  </xdr:oneCellAnchor>
  <xdr:twoCellAnchor>
    <xdr:from>
      <xdr:col>23</xdr:col>
      <xdr:colOff>428625</xdr:colOff>
      <xdr:row>58</xdr:row>
      <xdr:rowOff>74010</xdr:rowOff>
    </xdr:from>
    <xdr:to>
      <xdr:col>23</xdr:col>
      <xdr:colOff>606425</xdr:colOff>
      <xdr:row>58</xdr:row>
      <xdr:rowOff>74010</xdr:rowOff>
    </xdr:to>
    <xdr:cxnSp macro="">
      <xdr:nvCxnSpPr>
        <xdr:cNvPr id="578" name="直線コネクタ 577"/>
        <xdr:cNvCxnSpPr/>
      </xdr:nvCxnSpPr>
      <xdr:spPr>
        <a:xfrm>
          <a:off x="16230600" y="10018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66799</xdr:rowOff>
    </xdr:from>
    <xdr:ext cx="599010" cy="259045"/>
    <xdr:sp macro="" textlink="">
      <xdr:nvSpPr>
        <xdr:cNvPr id="579" name="教育費最大値テキスト"/>
        <xdr:cNvSpPr txBox="1"/>
      </xdr:nvSpPr>
      <xdr:spPr>
        <a:xfrm>
          <a:off x="16370300" y="829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123,699</a:t>
          </a:r>
          <a:endParaRPr kumimoji="1" lang="ja-JP" altLang="en-US" sz="1000" b="1">
            <a:latin typeface="ＭＳ Ｐゴシック"/>
          </a:endParaRPr>
        </a:p>
      </xdr:txBody>
    </xdr:sp>
    <xdr:clientData/>
  </xdr:oneCellAnchor>
  <xdr:twoCellAnchor>
    <xdr:from>
      <xdr:col>23</xdr:col>
      <xdr:colOff>428625</xdr:colOff>
      <xdr:row>49</xdr:row>
      <xdr:rowOff>120122</xdr:rowOff>
    </xdr:from>
    <xdr:to>
      <xdr:col>23</xdr:col>
      <xdr:colOff>606425</xdr:colOff>
      <xdr:row>49</xdr:row>
      <xdr:rowOff>120122</xdr:rowOff>
    </xdr:to>
    <xdr:cxnSp macro="">
      <xdr:nvCxnSpPr>
        <xdr:cNvPr id="580" name="直線コネクタ 579"/>
        <xdr:cNvCxnSpPr/>
      </xdr:nvCxnSpPr>
      <xdr:spPr>
        <a:xfrm>
          <a:off x="16230600" y="852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170022</xdr:rowOff>
    </xdr:from>
    <xdr:to>
      <xdr:col>23</xdr:col>
      <xdr:colOff>517525</xdr:colOff>
      <xdr:row>57</xdr:row>
      <xdr:rowOff>159800</xdr:rowOff>
    </xdr:to>
    <xdr:cxnSp macro="">
      <xdr:nvCxnSpPr>
        <xdr:cNvPr id="581" name="直線コネクタ 580"/>
        <xdr:cNvCxnSpPr/>
      </xdr:nvCxnSpPr>
      <xdr:spPr>
        <a:xfrm>
          <a:off x="15481300" y="9771222"/>
          <a:ext cx="838200" cy="16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83969</xdr:rowOff>
    </xdr:from>
    <xdr:ext cx="534377" cy="259045"/>
    <xdr:sp macro="" textlink="">
      <xdr:nvSpPr>
        <xdr:cNvPr id="582" name="教育費平均値テキスト"/>
        <xdr:cNvSpPr txBox="1"/>
      </xdr:nvSpPr>
      <xdr:spPr>
        <a:xfrm>
          <a:off x="16370300" y="934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61,203</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61092</xdr:rowOff>
    </xdr:from>
    <xdr:to>
      <xdr:col>23</xdr:col>
      <xdr:colOff>568325</xdr:colOff>
      <xdr:row>55</xdr:row>
      <xdr:rowOff>162692</xdr:rowOff>
    </xdr:to>
    <xdr:sp macro="" textlink="">
      <xdr:nvSpPr>
        <xdr:cNvPr id="583" name="フローチャート : 判断 582"/>
        <xdr:cNvSpPr/>
      </xdr:nvSpPr>
      <xdr:spPr>
        <a:xfrm>
          <a:off x="16268700" y="949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33924</xdr:rowOff>
    </xdr:from>
    <xdr:to>
      <xdr:col>22</xdr:col>
      <xdr:colOff>365125</xdr:colOff>
      <xdr:row>56</xdr:row>
      <xdr:rowOff>170022</xdr:rowOff>
    </xdr:to>
    <xdr:cxnSp macro="">
      <xdr:nvCxnSpPr>
        <xdr:cNvPr id="584" name="直線コネクタ 583"/>
        <xdr:cNvCxnSpPr/>
      </xdr:nvCxnSpPr>
      <xdr:spPr>
        <a:xfrm>
          <a:off x="14592300" y="9635124"/>
          <a:ext cx="889000" cy="136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5" name="フローチャート : 判断 584"/>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6" name="テキスト ボックス 585"/>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33924</xdr:rowOff>
    </xdr:from>
    <xdr:to>
      <xdr:col>21</xdr:col>
      <xdr:colOff>161925</xdr:colOff>
      <xdr:row>58</xdr:row>
      <xdr:rowOff>2263</xdr:rowOff>
    </xdr:to>
    <xdr:cxnSp macro="">
      <xdr:nvCxnSpPr>
        <xdr:cNvPr id="587" name="直線コネクタ 586"/>
        <xdr:cNvCxnSpPr/>
      </xdr:nvCxnSpPr>
      <xdr:spPr>
        <a:xfrm flipV="1">
          <a:off x="13703300" y="9635124"/>
          <a:ext cx="889000" cy="31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88" name="フローチャート : 判断 587"/>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89" name="テキスト ボックス 588"/>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2263</xdr:rowOff>
    </xdr:from>
    <xdr:to>
      <xdr:col>19</xdr:col>
      <xdr:colOff>644525</xdr:colOff>
      <xdr:row>58</xdr:row>
      <xdr:rowOff>30593</xdr:rowOff>
    </xdr:to>
    <xdr:cxnSp macro="">
      <xdr:nvCxnSpPr>
        <xdr:cNvPr id="590" name="直線コネクタ 589"/>
        <xdr:cNvCxnSpPr/>
      </xdr:nvCxnSpPr>
      <xdr:spPr>
        <a:xfrm flipV="1">
          <a:off x="12814300" y="9946363"/>
          <a:ext cx="889000" cy="2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91" name="フローチャート : 判断 590"/>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107292</xdr:rowOff>
    </xdr:from>
    <xdr:ext cx="534377" cy="259045"/>
    <xdr:sp macro="" textlink="">
      <xdr:nvSpPr>
        <xdr:cNvPr id="592" name="テキスト ボックス 591"/>
        <xdr:cNvSpPr txBox="1"/>
      </xdr:nvSpPr>
      <xdr:spPr>
        <a:xfrm>
          <a:off x="13436111" y="936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3" name="フローチャート : 判断 592"/>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4" name="テキスト ボックス 593"/>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109000</xdr:rowOff>
    </xdr:from>
    <xdr:to>
      <xdr:col>23</xdr:col>
      <xdr:colOff>568325</xdr:colOff>
      <xdr:row>58</xdr:row>
      <xdr:rowOff>39150</xdr:rowOff>
    </xdr:to>
    <xdr:sp macro="" textlink="">
      <xdr:nvSpPr>
        <xdr:cNvPr id="600" name="円/楕円 599"/>
        <xdr:cNvSpPr/>
      </xdr:nvSpPr>
      <xdr:spPr>
        <a:xfrm>
          <a:off x="16268700" y="988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23927</xdr:rowOff>
    </xdr:from>
    <xdr:ext cx="534377" cy="259045"/>
    <xdr:sp macro="" textlink="">
      <xdr:nvSpPr>
        <xdr:cNvPr id="601" name="教育費該当値テキスト"/>
        <xdr:cNvSpPr txBox="1"/>
      </xdr:nvSpPr>
      <xdr:spPr>
        <a:xfrm>
          <a:off x="16370300" y="979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37,269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119222</xdr:rowOff>
    </xdr:from>
    <xdr:to>
      <xdr:col>22</xdr:col>
      <xdr:colOff>415925</xdr:colOff>
      <xdr:row>57</xdr:row>
      <xdr:rowOff>49372</xdr:rowOff>
    </xdr:to>
    <xdr:sp macro="" textlink="">
      <xdr:nvSpPr>
        <xdr:cNvPr id="602" name="円/楕円 601"/>
        <xdr:cNvSpPr/>
      </xdr:nvSpPr>
      <xdr:spPr>
        <a:xfrm>
          <a:off x="15430500" y="972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40499</xdr:rowOff>
    </xdr:from>
    <xdr:ext cx="534377" cy="259045"/>
    <xdr:sp macro="" textlink="">
      <xdr:nvSpPr>
        <xdr:cNvPr id="603" name="テキスト ボックス 602"/>
        <xdr:cNvSpPr txBox="1"/>
      </xdr:nvSpPr>
      <xdr:spPr>
        <a:xfrm>
          <a:off x="15214111" y="981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47,143</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154574</xdr:rowOff>
    </xdr:from>
    <xdr:to>
      <xdr:col>21</xdr:col>
      <xdr:colOff>212725</xdr:colOff>
      <xdr:row>56</xdr:row>
      <xdr:rowOff>84724</xdr:rowOff>
    </xdr:to>
    <xdr:sp macro="" textlink="">
      <xdr:nvSpPr>
        <xdr:cNvPr id="604" name="円/楕円 603"/>
        <xdr:cNvSpPr/>
      </xdr:nvSpPr>
      <xdr:spPr>
        <a:xfrm>
          <a:off x="14541500" y="958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75851</xdr:rowOff>
    </xdr:from>
    <xdr:ext cx="534377" cy="259045"/>
    <xdr:sp macro="" textlink="">
      <xdr:nvSpPr>
        <xdr:cNvPr id="605" name="テキスト ボックス 604"/>
        <xdr:cNvSpPr txBox="1"/>
      </xdr:nvSpPr>
      <xdr:spPr>
        <a:xfrm>
          <a:off x="14325111" y="967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55,478</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122913</xdr:rowOff>
    </xdr:from>
    <xdr:to>
      <xdr:col>20</xdr:col>
      <xdr:colOff>9525</xdr:colOff>
      <xdr:row>58</xdr:row>
      <xdr:rowOff>53063</xdr:rowOff>
    </xdr:to>
    <xdr:sp macro="" textlink="">
      <xdr:nvSpPr>
        <xdr:cNvPr id="606" name="円/楕円 605"/>
        <xdr:cNvSpPr/>
      </xdr:nvSpPr>
      <xdr:spPr>
        <a:xfrm>
          <a:off x="13652500" y="989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44190</xdr:rowOff>
    </xdr:from>
    <xdr:ext cx="534377" cy="259045"/>
    <xdr:sp macro="" textlink="">
      <xdr:nvSpPr>
        <xdr:cNvPr id="607" name="テキスト ボックス 606"/>
        <xdr:cNvSpPr txBox="1"/>
      </xdr:nvSpPr>
      <xdr:spPr>
        <a:xfrm>
          <a:off x="13436111" y="998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36,417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151243</xdr:rowOff>
    </xdr:from>
    <xdr:to>
      <xdr:col>18</xdr:col>
      <xdr:colOff>492125</xdr:colOff>
      <xdr:row>58</xdr:row>
      <xdr:rowOff>81393</xdr:rowOff>
    </xdr:to>
    <xdr:sp macro="" textlink="">
      <xdr:nvSpPr>
        <xdr:cNvPr id="608" name="円/楕円 607"/>
        <xdr:cNvSpPr/>
      </xdr:nvSpPr>
      <xdr:spPr>
        <a:xfrm>
          <a:off x="12763500" y="992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72520</xdr:rowOff>
    </xdr:from>
    <xdr:ext cx="534377" cy="259045"/>
    <xdr:sp macro="" textlink="">
      <xdr:nvSpPr>
        <xdr:cNvPr id="609" name="テキスト ボックス 608"/>
        <xdr:cNvSpPr txBox="1"/>
      </xdr:nvSpPr>
      <xdr:spPr>
        <a:xfrm>
          <a:off x="12547111" y="1001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12507</xdr:rowOff>
    </xdr:from>
    <xdr:to>
      <xdr:col>23</xdr:col>
      <xdr:colOff>516889</xdr:colOff>
      <xdr:row>78</xdr:row>
      <xdr:rowOff>139700</xdr:rowOff>
    </xdr:to>
    <xdr:cxnSp macro="">
      <xdr:nvCxnSpPr>
        <xdr:cNvPr id="631" name="直線コネクタ 630"/>
        <xdr:cNvCxnSpPr/>
      </xdr:nvCxnSpPr>
      <xdr:spPr>
        <a:xfrm flipV="1">
          <a:off x="16317595" y="12356907"/>
          <a:ext cx="1269" cy="115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130634</xdr:rowOff>
    </xdr:from>
    <xdr:ext cx="534377" cy="259045"/>
    <xdr:sp macro="" textlink="">
      <xdr:nvSpPr>
        <xdr:cNvPr id="634" name="災害復旧費最大値テキスト"/>
        <xdr:cNvSpPr txBox="1"/>
      </xdr:nvSpPr>
      <xdr:spPr>
        <a:xfrm>
          <a:off x="16370300" y="1213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25,282</a:t>
          </a:r>
          <a:endParaRPr kumimoji="1" lang="ja-JP" altLang="en-US" sz="1000" b="1">
            <a:latin typeface="ＭＳ Ｐゴシック"/>
          </a:endParaRPr>
        </a:p>
      </xdr:txBody>
    </xdr:sp>
    <xdr:clientData/>
  </xdr:oneCellAnchor>
  <xdr:twoCellAnchor>
    <xdr:from>
      <xdr:col>23</xdr:col>
      <xdr:colOff>428625</xdr:colOff>
      <xdr:row>72</xdr:row>
      <xdr:rowOff>12507</xdr:rowOff>
    </xdr:from>
    <xdr:to>
      <xdr:col>23</xdr:col>
      <xdr:colOff>606425</xdr:colOff>
      <xdr:row>72</xdr:row>
      <xdr:rowOff>12507</xdr:rowOff>
    </xdr:to>
    <xdr:cxnSp macro="">
      <xdr:nvCxnSpPr>
        <xdr:cNvPr id="635" name="直線コネクタ 634"/>
        <xdr:cNvCxnSpPr/>
      </xdr:nvCxnSpPr>
      <xdr:spPr>
        <a:xfrm>
          <a:off x="16230600" y="1235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130648</xdr:rowOff>
    </xdr:from>
    <xdr:to>
      <xdr:col>23</xdr:col>
      <xdr:colOff>517525</xdr:colOff>
      <xdr:row>78</xdr:row>
      <xdr:rowOff>81865</xdr:rowOff>
    </xdr:to>
    <xdr:cxnSp macro="">
      <xdr:nvCxnSpPr>
        <xdr:cNvPr id="636" name="直線コネクタ 635"/>
        <xdr:cNvCxnSpPr/>
      </xdr:nvCxnSpPr>
      <xdr:spPr>
        <a:xfrm flipV="1">
          <a:off x="15481300" y="13332298"/>
          <a:ext cx="838200" cy="12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125666</xdr:rowOff>
    </xdr:from>
    <xdr:ext cx="469744" cy="259045"/>
    <xdr:sp macro="" textlink="">
      <xdr:nvSpPr>
        <xdr:cNvPr id="637" name="災害復旧費平均値テキスト"/>
        <xdr:cNvSpPr txBox="1"/>
      </xdr:nvSpPr>
      <xdr:spPr>
        <a:xfrm>
          <a:off x="16370300" y="13327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2,474</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147239</xdr:rowOff>
    </xdr:from>
    <xdr:to>
      <xdr:col>23</xdr:col>
      <xdr:colOff>568325</xdr:colOff>
      <xdr:row>78</xdr:row>
      <xdr:rowOff>77389</xdr:rowOff>
    </xdr:to>
    <xdr:sp macro="" textlink="">
      <xdr:nvSpPr>
        <xdr:cNvPr id="638" name="フローチャート : 判断 637"/>
        <xdr:cNvSpPr/>
      </xdr:nvSpPr>
      <xdr:spPr>
        <a:xfrm>
          <a:off x="16268700" y="1334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77019</xdr:rowOff>
    </xdr:from>
    <xdr:to>
      <xdr:col>22</xdr:col>
      <xdr:colOff>365125</xdr:colOff>
      <xdr:row>78</xdr:row>
      <xdr:rowOff>81865</xdr:rowOff>
    </xdr:to>
    <xdr:cxnSp macro="">
      <xdr:nvCxnSpPr>
        <xdr:cNvPr id="639" name="直線コネクタ 638"/>
        <xdr:cNvCxnSpPr/>
      </xdr:nvCxnSpPr>
      <xdr:spPr>
        <a:xfrm>
          <a:off x="14592300" y="13278669"/>
          <a:ext cx="889000" cy="17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56302</xdr:rowOff>
    </xdr:from>
    <xdr:to>
      <xdr:col>22</xdr:col>
      <xdr:colOff>415925</xdr:colOff>
      <xdr:row>77</xdr:row>
      <xdr:rowOff>157902</xdr:rowOff>
    </xdr:to>
    <xdr:sp macro="" textlink="">
      <xdr:nvSpPr>
        <xdr:cNvPr id="640" name="フローチャート : 判断 639"/>
        <xdr:cNvSpPr/>
      </xdr:nvSpPr>
      <xdr:spPr>
        <a:xfrm>
          <a:off x="15430500" y="1325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2979</xdr:rowOff>
    </xdr:from>
    <xdr:ext cx="469744" cy="259045"/>
    <xdr:sp macro="" textlink="">
      <xdr:nvSpPr>
        <xdr:cNvPr id="641" name="テキスト ボックス 640"/>
        <xdr:cNvSpPr txBox="1"/>
      </xdr:nvSpPr>
      <xdr:spPr>
        <a:xfrm>
          <a:off x="15246427" y="1303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77019</xdr:rowOff>
    </xdr:from>
    <xdr:to>
      <xdr:col>21</xdr:col>
      <xdr:colOff>161925</xdr:colOff>
      <xdr:row>77</xdr:row>
      <xdr:rowOff>94346</xdr:rowOff>
    </xdr:to>
    <xdr:cxnSp macro="">
      <xdr:nvCxnSpPr>
        <xdr:cNvPr id="642" name="直線コネクタ 641"/>
        <xdr:cNvCxnSpPr/>
      </xdr:nvCxnSpPr>
      <xdr:spPr>
        <a:xfrm flipV="1">
          <a:off x="13703300" y="13278669"/>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113818</xdr:rowOff>
    </xdr:from>
    <xdr:to>
      <xdr:col>21</xdr:col>
      <xdr:colOff>212725</xdr:colOff>
      <xdr:row>77</xdr:row>
      <xdr:rowOff>43968</xdr:rowOff>
    </xdr:to>
    <xdr:sp macro="" textlink="">
      <xdr:nvSpPr>
        <xdr:cNvPr id="643" name="フローチャート : 判断 642"/>
        <xdr:cNvSpPr/>
      </xdr:nvSpPr>
      <xdr:spPr>
        <a:xfrm>
          <a:off x="14541500" y="1314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75</xdr:row>
      <xdr:rowOff>60494</xdr:rowOff>
    </xdr:from>
    <xdr:ext cx="469744" cy="259045"/>
    <xdr:sp macro="" textlink="">
      <xdr:nvSpPr>
        <xdr:cNvPr id="644" name="テキスト ボックス 643"/>
        <xdr:cNvSpPr txBox="1"/>
      </xdr:nvSpPr>
      <xdr:spPr>
        <a:xfrm>
          <a:off x="14357427" y="12919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94346</xdr:rowOff>
    </xdr:from>
    <xdr:to>
      <xdr:col>19</xdr:col>
      <xdr:colOff>644525</xdr:colOff>
      <xdr:row>78</xdr:row>
      <xdr:rowOff>90049</xdr:rowOff>
    </xdr:to>
    <xdr:cxnSp macro="">
      <xdr:nvCxnSpPr>
        <xdr:cNvPr id="645" name="直線コネクタ 644"/>
        <xdr:cNvCxnSpPr/>
      </xdr:nvCxnSpPr>
      <xdr:spPr>
        <a:xfrm flipV="1">
          <a:off x="12814300" y="13295996"/>
          <a:ext cx="889000" cy="16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60827</xdr:rowOff>
    </xdr:from>
    <xdr:to>
      <xdr:col>20</xdr:col>
      <xdr:colOff>9525</xdr:colOff>
      <xdr:row>76</xdr:row>
      <xdr:rowOff>162427</xdr:rowOff>
    </xdr:to>
    <xdr:sp macro="" textlink="">
      <xdr:nvSpPr>
        <xdr:cNvPr id="646" name="フローチャート : 判断 645"/>
        <xdr:cNvSpPr/>
      </xdr:nvSpPr>
      <xdr:spPr>
        <a:xfrm>
          <a:off x="13652500" y="1309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75</xdr:row>
      <xdr:rowOff>7505</xdr:rowOff>
    </xdr:from>
    <xdr:ext cx="469744" cy="259045"/>
    <xdr:sp macro="" textlink="">
      <xdr:nvSpPr>
        <xdr:cNvPr id="647" name="テキスト ボックス 646"/>
        <xdr:cNvSpPr txBox="1"/>
      </xdr:nvSpPr>
      <xdr:spPr>
        <a:xfrm>
          <a:off x="13468427" y="1286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99918</xdr:rowOff>
    </xdr:from>
    <xdr:to>
      <xdr:col>18</xdr:col>
      <xdr:colOff>492125</xdr:colOff>
      <xdr:row>77</xdr:row>
      <xdr:rowOff>30068</xdr:rowOff>
    </xdr:to>
    <xdr:sp macro="" textlink="">
      <xdr:nvSpPr>
        <xdr:cNvPr id="648" name="フローチャート : 判断 647"/>
        <xdr:cNvSpPr/>
      </xdr:nvSpPr>
      <xdr:spPr>
        <a:xfrm>
          <a:off x="12763500" y="131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75</xdr:row>
      <xdr:rowOff>46596</xdr:rowOff>
    </xdr:from>
    <xdr:ext cx="469744" cy="259045"/>
    <xdr:sp macro="" textlink="">
      <xdr:nvSpPr>
        <xdr:cNvPr id="649" name="テキスト ボックス 648"/>
        <xdr:cNvSpPr txBox="1"/>
      </xdr:nvSpPr>
      <xdr:spPr>
        <a:xfrm>
          <a:off x="12579427" y="1290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79848</xdr:rowOff>
    </xdr:from>
    <xdr:to>
      <xdr:col>23</xdr:col>
      <xdr:colOff>568325</xdr:colOff>
      <xdr:row>78</xdr:row>
      <xdr:rowOff>9998</xdr:rowOff>
    </xdr:to>
    <xdr:sp macro="" textlink="">
      <xdr:nvSpPr>
        <xdr:cNvPr id="655" name="円/楕円 654"/>
        <xdr:cNvSpPr/>
      </xdr:nvSpPr>
      <xdr:spPr>
        <a:xfrm>
          <a:off x="16268700" y="1328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102725</xdr:rowOff>
    </xdr:from>
    <xdr:ext cx="469744" cy="259045"/>
    <xdr:sp macro="" textlink="">
      <xdr:nvSpPr>
        <xdr:cNvPr id="656" name="災害復旧費該当値テキスト"/>
        <xdr:cNvSpPr txBox="1"/>
      </xdr:nvSpPr>
      <xdr:spPr>
        <a:xfrm>
          <a:off x="16370300" y="1313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3,948</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31065</xdr:rowOff>
    </xdr:from>
    <xdr:to>
      <xdr:col>22</xdr:col>
      <xdr:colOff>415925</xdr:colOff>
      <xdr:row>78</xdr:row>
      <xdr:rowOff>132665</xdr:rowOff>
    </xdr:to>
    <xdr:sp macro="" textlink="">
      <xdr:nvSpPr>
        <xdr:cNvPr id="657" name="円/楕円 656"/>
        <xdr:cNvSpPr/>
      </xdr:nvSpPr>
      <xdr:spPr>
        <a:xfrm>
          <a:off x="15430500" y="1340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123792</xdr:rowOff>
    </xdr:from>
    <xdr:ext cx="469744" cy="259045"/>
    <xdr:sp macro="" textlink="">
      <xdr:nvSpPr>
        <xdr:cNvPr id="658" name="テキスト ボックス 657"/>
        <xdr:cNvSpPr txBox="1"/>
      </xdr:nvSpPr>
      <xdr:spPr>
        <a:xfrm>
          <a:off x="15246427" y="1349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26219</xdr:rowOff>
    </xdr:from>
    <xdr:to>
      <xdr:col>21</xdr:col>
      <xdr:colOff>212725</xdr:colOff>
      <xdr:row>77</xdr:row>
      <xdr:rowOff>127819</xdr:rowOff>
    </xdr:to>
    <xdr:sp macro="" textlink="">
      <xdr:nvSpPr>
        <xdr:cNvPr id="659" name="円/楕円 658"/>
        <xdr:cNvSpPr/>
      </xdr:nvSpPr>
      <xdr:spPr>
        <a:xfrm>
          <a:off x="14541500" y="1322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118946</xdr:rowOff>
    </xdr:from>
    <xdr:ext cx="469744" cy="259045"/>
    <xdr:sp macro="" textlink="">
      <xdr:nvSpPr>
        <xdr:cNvPr id="660" name="テキスト ボックス 659"/>
        <xdr:cNvSpPr txBox="1"/>
      </xdr:nvSpPr>
      <xdr:spPr>
        <a:xfrm>
          <a:off x="14357427" y="1332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43546</xdr:rowOff>
    </xdr:from>
    <xdr:to>
      <xdr:col>20</xdr:col>
      <xdr:colOff>9525</xdr:colOff>
      <xdr:row>77</xdr:row>
      <xdr:rowOff>145146</xdr:rowOff>
    </xdr:to>
    <xdr:sp macro="" textlink="">
      <xdr:nvSpPr>
        <xdr:cNvPr id="661" name="円/楕円 660"/>
        <xdr:cNvSpPr/>
      </xdr:nvSpPr>
      <xdr:spPr>
        <a:xfrm>
          <a:off x="13652500" y="1324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136273</xdr:rowOff>
    </xdr:from>
    <xdr:ext cx="469744" cy="259045"/>
    <xdr:sp macro="" textlink="">
      <xdr:nvSpPr>
        <xdr:cNvPr id="662" name="テキスト ボックス 661"/>
        <xdr:cNvSpPr txBox="1"/>
      </xdr:nvSpPr>
      <xdr:spPr>
        <a:xfrm>
          <a:off x="13468427" y="13337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39249</xdr:rowOff>
    </xdr:from>
    <xdr:to>
      <xdr:col>18</xdr:col>
      <xdr:colOff>492125</xdr:colOff>
      <xdr:row>78</xdr:row>
      <xdr:rowOff>140849</xdr:rowOff>
    </xdr:to>
    <xdr:sp macro="" textlink="">
      <xdr:nvSpPr>
        <xdr:cNvPr id="663" name="円/楕円 662"/>
        <xdr:cNvSpPr/>
      </xdr:nvSpPr>
      <xdr:spPr>
        <a:xfrm>
          <a:off x="12763500" y="1341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131976</xdr:rowOff>
    </xdr:from>
    <xdr:ext cx="469744" cy="259045"/>
    <xdr:sp macro="" textlink="">
      <xdr:nvSpPr>
        <xdr:cNvPr id="664" name="テキスト ボックス 663"/>
        <xdr:cNvSpPr txBox="1"/>
      </xdr:nvSpPr>
      <xdr:spPr>
        <a:xfrm>
          <a:off x="12579427" y="1350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4" name="テキスト ボックス 68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143511</xdr:rowOff>
    </xdr:from>
    <xdr:to>
      <xdr:col>23</xdr:col>
      <xdr:colOff>516889</xdr:colOff>
      <xdr:row>98</xdr:row>
      <xdr:rowOff>122293</xdr:rowOff>
    </xdr:to>
    <xdr:cxnSp macro="">
      <xdr:nvCxnSpPr>
        <xdr:cNvPr id="690" name="直線コネクタ 689"/>
        <xdr:cNvCxnSpPr/>
      </xdr:nvCxnSpPr>
      <xdr:spPr>
        <a:xfrm flipV="1">
          <a:off x="16317595" y="15574011"/>
          <a:ext cx="1269" cy="135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126120</xdr:rowOff>
    </xdr:from>
    <xdr:ext cx="534377" cy="259045"/>
    <xdr:sp macro="" textlink="">
      <xdr:nvSpPr>
        <xdr:cNvPr id="691" name="公債費最小値テキスト"/>
        <xdr:cNvSpPr txBox="1"/>
      </xdr:nvSpPr>
      <xdr:spPr>
        <a:xfrm>
          <a:off x="16370300" y="1692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13,599</a:t>
          </a:r>
          <a:endParaRPr kumimoji="1" lang="ja-JP" altLang="en-US" sz="1000" b="1">
            <a:latin typeface="ＭＳ Ｐゴシック"/>
          </a:endParaRPr>
        </a:p>
      </xdr:txBody>
    </xdr:sp>
    <xdr:clientData/>
  </xdr:oneCellAnchor>
  <xdr:twoCellAnchor>
    <xdr:from>
      <xdr:col>23</xdr:col>
      <xdr:colOff>428625</xdr:colOff>
      <xdr:row>98</xdr:row>
      <xdr:rowOff>122293</xdr:rowOff>
    </xdr:from>
    <xdr:to>
      <xdr:col>23</xdr:col>
      <xdr:colOff>606425</xdr:colOff>
      <xdr:row>98</xdr:row>
      <xdr:rowOff>122293</xdr:rowOff>
    </xdr:to>
    <xdr:cxnSp macro="">
      <xdr:nvCxnSpPr>
        <xdr:cNvPr id="692" name="直線コネクタ 691"/>
        <xdr:cNvCxnSpPr/>
      </xdr:nvCxnSpPr>
      <xdr:spPr>
        <a:xfrm>
          <a:off x="16230600" y="16924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90188</xdr:rowOff>
    </xdr:from>
    <xdr:ext cx="599010" cy="259045"/>
    <xdr:sp macro="" textlink="">
      <xdr:nvSpPr>
        <xdr:cNvPr id="693" name="公債費最大値テキスト"/>
        <xdr:cNvSpPr txBox="1"/>
      </xdr:nvSpPr>
      <xdr:spPr>
        <a:xfrm>
          <a:off x="16370300" y="153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137,650</a:t>
          </a:r>
          <a:endParaRPr kumimoji="1" lang="ja-JP" altLang="en-US" sz="1000" b="1">
            <a:latin typeface="ＭＳ Ｐゴシック"/>
          </a:endParaRPr>
        </a:p>
      </xdr:txBody>
    </xdr:sp>
    <xdr:clientData/>
  </xdr:oneCellAnchor>
  <xdr:twoCellAnchor>
    <xdr:from>
      <xdr:col>23</xdr:col>
      <xdr:colOff>428625</xdr:colOff>
      <xdr:row>90</xdr:row>
      <xdr:rowOff>143511</xdr:rowOff>
    </xdr:from>
    <xdr:to>
      <xdr:col>23</xdr:col>
      <xdr:colOff>606425</xdr:colOff>
      <xdr:row>90</xdr:row>
      <xdr:rowOff>143511</xdr:rowOff>
    </xdr:to>
    <xdr:cxnSp macro="">
      <xdr:nvCxnSpPr>
        <xdr:cNvPr id="694" name="直線コネクタ 693"/>
        <xdr:cNvCxnSpPr/>
      </xdr:nvCxnSpPr>
      <xdr:spPr>
        <a:xfrm>
          <a:off x="16230600" y="15574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30832</xdr:rowOff>
    </xdr:from>
    <xdr:to>
      <xdr:col>23</xdr:col>
      <xdr:colOff>517525</xdr:colOff>
      <xdr:row>95</xdr:row>
      <xdr:rowOff>80297</xdr:rowOff>
    </xdr:to>
    <xdr:cxnSp macro="">
      <xdr:nvCxnSpPr>
        <xdr:cNvPr id="695" name="直線コネクタ 694"/>
        <xdr:cNvCxnSpPr/>
      </xdr:nvCxnSpPr>
      <xdr:spPr>
        <a:xfrm>
          <a:off x="15481300" y="16318582"/>
          <a:ext cx="838200" cy="49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36840</xdr:rowOff>
    </xdr:from>
    <xdr:ext cx="534377" cy="259045"/>
    <xdr:sp macro="" textlink="">
      <xdr:nvSpPr>
        <xdr:cNvPr id="696" name="公債費平均値テキスト"/>
        <xdr:cNvSpPr txBox="1"/>
      </xdr:nvSpPr>
      <xdr:spPr>
        <a:xfrm>
          <a:off x="16370300" y="161531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66,134</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13963</xdr:rowOff>
    </xdr:from>
    <xdr:to>
      <xdr:col>23</xdr:col>
      <xdr:colOff>568325</xdr:colOff>
      <xdr:row>95</xdr:row>
      <xdr:rowOff>115563</xdr:rowOff>
    </xdr:to>
    <xdr:sp macro="" textlink="">
      <xdr:nvSpPr>
        <xdr:cNvPr id="697" name="フローチャート : 判断 696"/>
        <xdr:cNvSpPr/>
      </xdr:nvSpPr>
      <xdr:spPr>
        <a:xfrm>
          <a:off x="16268700" y="1630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4074</xdr:rowOff>
    </xdr:from>
    <xdr:to>
      <xdr:col>22</xdr:col>
      <xdr:colOff>365125</xdr:colOff>
      <xdr:row>95</xdr:row>
      <xdr:rowOff>30832</xdr:rowOff>
    </xdr:to>
    <xdr:cxnSp macro="">
      <xdr:nvCxnSpPr>
        <xdr:cNvPr id="698" name="直線コネクタ 697"/>
        <xdr:cNvCxnSpPr/>
      </xdr:nvCxnSpPr>
      <xdr:spPr>
        <a:xfrm>
          <a:off x="14592300" y="16291824"/>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30096</xdr:rowOff>
    </xdr:from>
    <xdr:to>
      <xdr:col>22</xdr:col>
      <xdr:colOff>415925</xdr:colOff>
      <xdr:row>95</xdr:row>
      <xdr:rowOff>131696</xdr:rowOff>
    </xdr:to>
    <xdr:sp macro="" textlink="">
      <xdr:nvSpPr>
        <xdr:cNvPr id="699" name="フローチャート : 判断 698"/>
        <xdr:cNvSpPr/>
      </xdr:nvSpPr>
      <xdr:spPr>
        <a:xfrm>
          <a:off x="15430500" y="16317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122823</xdr:rowOff>
    </xdr:from>
    <xdr:ext cx="534377" cy="259045"/>
    <xdr:sp macro="" textlink="">
      <xdr:nvSpPr>
        <xdr:cNvPr id="700" name="テキスト ボックス 699"/>
        <xdr:cNvSpPr txBox="1"/>
      </xdr:nvSpPr>
      <xdr:spPr>
        <a:xfrm>
          <a:off x="15214111" y="16410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128020</xdr:rowOff>
    </xdr:from>
    <xdr:to>
      <xdr:col>21</xdr:col>
      <xdr:colOff>161925</xdr:colOff>
      <xdr:row>95</xdr:row>
      <xdr:rowOff>4074</xdr:rowOff>
    </xdr:to>
    <xdr:cxnSp macro="">
      <xdr:nvCxnSpPr>
        <xdr:cNvPr id="701" name="直線コネクタ 700"/>
        <xdr:cNvCxnSpPr/>
      </xdr:nvCxnSpPr>
      <xdr:spPr>
        <a:xfrm>
          <a:off x="13703300" y="16244320"/>
          <a:ext cx="889000" cy="47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36430</xdr:rowOff>
    </xdr:from>
    <xdr:to>
      <xdr:col>21</xdr:col>
      <xdr:colOff>212725</xdr:colOff>
      <xdr:row>95</xdr:row>
      <xdr:rowOff>138030</xdr:rowOff>
    </xdr:to>
    <xdr:sp macro="" textlink="">
      <xdr:nvSpPr>
        <xdr:cNvPr id="702" name="フローチャート : 判断 701"/>
        <xdr:cNvSpPr/>
      </xdr:nvSpPr>
      <xdr:spPr>
        <a:xfrm>
          <a:off x="14541500" y="163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129157</xdr:rowOff>
    </xdr:from>
    <xdr:ext cx="534377" cy="259045"/>
    <xdr:sp macro="" textlink="">
      <xdr:nvSpPr>
        <xdr:cNvPr id="703" name="テキスト ボックス 702"/>
        <xdr:cNvSpPr txBox="1"/>
      </xdr:nvSpPr>
      <xdr:spPr>
        <a:xfrm>
          <a:off x="14325111" y="164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101405</xdr:rowOff>
    </xdr:from>
    <xdr:to>
      <xdr:col>19</xdr:col>
      <xdr:colOff>644525</xdr:colOff>
      <xdr:row>94</xdr:row>
      <xdr:rowOff>128020</xdr:rowOff>
    </xdr:to>
    <xdr:cxnSp macro="">
      <xdr:nvCxnSpPr>
        <xdr:cNvPr id="704" name="直線コネクタ 703"/>
        <xdr:cNvCxnSpPr/>
      </xdr:nvCxnSpPr>
      <xdr:spPr>
        <a:xfrm>
          <a:off x="12814300" y="16217705"/>
          <a:ext cx="889000" cy="26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32534</xdr:rowOff>
    </xdr:from>
    <xdr:to>
      <xdr:col>20</xdr:col>
      <xdr:colOff>9525</xdr:colOff>
      <xdr:row>95</xdr:row>
      <xdr:rowOff>134134</xdr:rowOff>
    </xdr:to>
    <xdr:sp macro="" textlink="">
      <xdr:nvSpPr>
        <xdr:cNvPr id="705" name="フローチャート : 判断 704"/>
        <xdr:cNvSpPr/>
      </xdr:nvSpPr>
      <xdr:spPr>
        <a:xfrm>
          <a:off x="13652500" y="16320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125261</xdr:rowOff>
    </xdr:from>
    <xdr:ext cx="534377" cy="259045"/>
    <xdr:sp macro="" textlink="">
      <xdr:nvSpPr>
        <xdr:cNvPr id="706" name="テキスト ボックス 705"/>
        <xdr:cNvSpPr txBox="1"/>
      </xdr:nvSpPr>
      <xdr:spPr>
        <a:xfrm>
          <a:off x="13436111" y="164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6789</xdr:rowOff>
    </xdr:from>
    <xdr:to>
      <xdr:col>18</xdr:col>
      <xdr:colOff>492125</xdr:colOff>
      <xdr:row>95</xdr:row>
      <xdr:rowOff>108389</xdr:rowOff>
    </xdr:to>
    <xdr:sp macro="" textlink="">
      <xdr:nvSpPr>
        <xdr:cNvPr id="707" name="フローチャート : 判断 706"/>
        <xdr:cNvSpPr/>
      </xdr:nvSpPr>
      <xdr:spPr>
        <a:xfrm>
          <a:off x="12763500" y="1629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99516</xdr:rowOff>
    </xdr:from>
    <xdr:ext cx="534377" cy="259045"/>
    <xdr:sp macro="" textlink="">
      <xdr:nvSpPr>
        <xdr:cNvPr id="708" name="テキスト ボックス 707"/>
        <xdr:cNvSpPr txBox="1"/>
      </xdr:nvSpPr>
      <xdr:spPr>
        <a:xfrm>
          <a:off x="12547111" y="1638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29497</xdr:rowOff>
    </xdr:from>
    <xdr:to>
      <xdr:col>23</xdr:col>
      <xdr:colOff>568325</xdr:colOff>
      <xdr:row>95</xdr:row>
      <xdr:rowOff>131097</xdr:rowOff>
    </xdr:to>
    <xdr:sp macro="" textlink="">
      <xdr:nvSpPr>
        <xdr:cNvPr id="714" name="円/楕円 713"/>
        <xdr:cNvSpPr/>
      </xdr:nvSpPr>
      <xdr:spPr>
        <a:xfrm>
          <a:off x="16268700" y="1631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7924</xdr:rowOff>
    </xdr:from>
    <xdr:ext cx="534377" cy="259045"/>
    <xdr:sp macro="" textlink="">
      <xdr:nvSpPr>
        <xdr:cNvPr id="715" name="公債費該当値テキスト"/>
        <xdr:cNvSpPr txBox="1"/>
      </xdr:nvSpPr>
      <xdr:spPr>
        <a:xfrm>
          <a:off x="16370300" y="1629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64,707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151482</xdr:rowOff>
    </xdr:from>
    <xdr:to>
      <xdr:col>22</xdr:col>
      <xdr:colOff>415925</xdr:colOff>
      <xdr:row>95</xdr:row>
      <xdr:rowOff>81632</xdr:rowOff>
    </xdr:to>
    <xdr:sp macro="" textlink="">
      <xdr:nvSpPr>
        <xdr:cNvPr id="716" name="円/楕円 715"/>
        <xdr:cNvSpPr/>
      </xdr:nvSpPr>
      <xdr:spPr>
        <a:xfrm>
          <a:off x="15430500" y="1626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98159</xdr:rowOff>
    </xdr:from>
    <xdr:ext cx="534377" cy="259045"/>
    <xdr:sp macro="" textlink="">
      <xdr:nvSpPr>
        <xdr:cNvPr id="717" name="テキスト ボックス 716"/>
        <xdr:cNvSpPr txBox="1"/>
      </xdr:nvSpPr>
      <xdr:spPr>
        <a:xfrm>
          <a:off x="15214111" y="1604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69,251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124724</xdr:rowOff>
    </xdr:from>
    <xdr:to>
      <xdr:col>21</xdr:col>
      <xdr:colOff>212725</xdr:colOff>
      <xdr:row>95</xdr:row>
      <xdr:rowOff>54874</xdr:rowOff>
    </xdr:to>
    <xdr:sp macro="" textlink="">
      <xdr:nvSpPr>
        <xdr:cNvPr id="718" name="円/楕円 717"/>
        <xdr:cNvSpPr/>
      </xdr:nvSpPr>
      <xdr:spPr>
        <a:xfrm>
          <a:off x="14541500" y="1624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71401</xdr:rowOff>
    </xdr:from>
    <xdr:ext cx="534377" cy="259045"/>
    <xdr:sp macro="" textlink="">
      <xdr:nvSpPr>
        <xdr:cNvPr id="719" name="テキスト ボックス 718"/>
        <xdr:cNvSpPr txBox="1"/>
      </xdr:nvSpPr>
      <xdr:spPr>
        <a:xfrm>
          <a:off x="14325111" y="1601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71,709</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77220</xdr:rowOff>
    </xdr:from>
    <xdr:to>
      <xdr:col>20</xdr:col>
      <xdr:colOff>9525</xdr:colOff>
      <xdr:row>95</xdr:row>
      <xdr:rowOff>7370</xdr:rowOff>
    </xdr:to>
    <xdr:sp macro="" textlink="">
      <xdr:nvSpPr>
        <xdr:cNvPr id="720" name="円/楕円 719"/>
        <xdr:cNvSpPr/>
      </xdr:nvSpPr>
      <xdr:spPr>
        <a:xfrm>
          <a:off x="13652500" y="1619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23897</xdr:rowOff>
    </xdr:from>
    <xdr:ext cx="534377" cy="259045"/>
    <xdr:sp macro="" textlink="">
      <xdr:nvSpPr>
        <xdr:cNvPr id="721" name="テキスト ボックス 720"/>
        <xdr:cNvSpPr txBox="1"/>
      </xdr:nvSpPr>
      <xdr:spPr>
        <a:xfrm>
          <a:off x="13436111" y="15968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76,073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50605</xdr:rowOff>
    </xdr:from>
    <xdr:to>
      <xdr:col>18</xdr:col>
      <xdr:colOff>492125</xdr:colOff>
      <xdr:row>94</xdr:row>
      <xdr:rowOff>152205</xdr:rowOff>
    </xdr:to>
    <xdr:sp macro="" textlink="">
      <xdr:nvSpPr>
        <xdr:cNvPr id="722" name="円/楕円 721"/>
        <xdr:cNvSpPr/>
      </xdr:nvSpPr>
      <xdr:spPr>
        <a:xfrm>
          <a:off x="12763500" y="1616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168732</xdr:rowOff>
    </xdr:from>
    <xdr:ext cx="534377" cy="259045"/>
    <xdr:sp macro="" textlink="">
      <xdr:nvSpPr>
        <xdr:cNvPr id="723" name="テキスト ボックス 722"/>
        <xdr:cNvSpPr txBox="1"/>
      </xdr:nvSpPr>
      <xdr:spPr>
        <a:xfrm>
          <a:off x="12547111" y="1594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147510</xdr:rowOff>
    </xdr:from>
    <xdr:to>
      <xdr:col>32</xdr:col>
      <xdr:colOff>186689</xdr:colOff>
      <xdr:row>39</xdr:row>
      <xdr:rowOff>44450</xdr:rowOff>
    </xdr:to>
    <xdr:cxnSp macro="">
      <xdr:nvCxnSpPr>
        <xdr:cNvPr id="747" name="直線コネクタ 746"/>
        <xdr:cNvCxnSpPr/>
      </xdr:nvCxnSpPr>
      <xdr:spPr>
        <a:xfrm flipV="1">
          <a:off x="22159595" y="6491160"/>
          <a:ext cx="1269" cy="239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92219</xdr:rowOff>
    </xdr:from>
    <xdr:ext cx="249299" cy="259045"/>
    <xdr:sp macro="" textlink="">
      <xdr:nvSpPr>
        <xdr:cNvPr id="748" name="諸支出金最小値テキスト"/>
        <xdr:cNvSpPr txBox="1"/>
      </xdr:nvSpPr>
      <xdr:spPr>
        <a:xfrm>
          <a:off x="22212300" y="677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94187</xdr:rowOff>
    </xdr:from>
    <xdr:ext cx="469744" cy="259045"/>
    <xdr:sp macro="" textlink="">
      <xdr:nvSpPr>
        <xdr:cNvPr id="750" name="諸支出金最大値テキスト"/>
        <xdr:cNvSpPr txBox="1"/>
      </xdr:nvSpPr>
      <xdr:spPr>
        <a:xfrm>
          <a:off x="22212300" y="6266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a:t>
          </a:r>
          <a:endParaRPr kumimoji="1" lang="ja-JP" altLang="en-US" sz="1000" b="1">
            <a:latin typeface="ＭＳ Ｐゴシック"/>
          </a:endParaRPr>
        </a:p>
      </xdr:txBody>
    </xdr:sp>
    <xdr:clientData/>
  </xdr:oneCellAnchor>
  <xdr:twoCellAnchor>
    <xdr:from>
      <xdr:col>32</xdr:col>
      <xdr:colOff>98425</xdr:colOff>
      <xdr:row>37</xdr:row>
      <xdr:rowOff>147510</xdr:rowOff>
    </xdr:from>
    <xdr:to>
      <xdr:col>32</xdr:col>
      <xdr:colOff>276225</xdr:colOff>
      <xdr:row>37</xdr:row>
      <xdr:rowOff>147510</xdr:rowOff>
    </xdr:to>
    <xdr:cxnSp macro="">
      <xdr:nvCxnSpPr>
        <xdr:cNvPr id="751" name="直線コネクタ 750"/>
        <xdr:cNvCxnSpPr/>
      </xdr:nvCxnSpPr>
      <xdr:spPr>
        <a:xfrm>
          <a:off x="22072600" y="649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121793</xdr:rowOff>
    </xdr:from>
    <xdr:to>
      <xdr:col>32</xdr:col>
      <xdr:colOff>187325</xdr:colOff>
      <xdr:row>39</xdr:row>
      <xdr:rowOff>21019</xdr:rowOff>
    </xdr:to>
    <xdr:cxnSp macro="">
      <xdr:nvCxnSpPr>
        <xdr:cNvPr id="752" name="直線コネクタ 751"/>
        <xdr:cNvCxnSpPr/>
      </xdr:nvCxnSpPr>
      <xdr:spPr>
        <a:xfrm>
          <a:off x="21323300" y="5436743"/>
          <a:ext cx="838200" cy="127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136669</xdr:rowOff>
    </xdr:from>
    <xdr:ext cx="313932" cy="259045"/>
    <xdr:sp macro="" textlink="">
      <xdr:nvSpPr>
        <xdr:cNvPr id="753" name="諸支出金平均値テキスト"/>
        <xdr:cNvSpPr txBox="1"/>
      </xdr:nvSpPr>
      <xdr:spPr>
        <a:xfrm>
          <a:off x="22212300" y="665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158242</xdr:rowOff>
    </xdr:from>
    <xdr:to>
      <xdr:col>32</xdr:col>
      <xdr:colOff>238125</xdr:colOff>
      <xdr:row>39</xdr:row>
      <xdr:rowOff>88392</xdr:rowOff>
    </xdr:to>
    <xdr:sp macro="" textlink="">
      <xdr:nvSpPr>
        <xdr:cNvPr id="754" name="フローチャート : 判断 753"/>
        <xdr:cNvSpPr/>
      </xdr:nvSpPr>
      <xdr:spPr>
        <a:xfrm>
          <a:off x="221107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121793</xdr:rowOff>
    </xdr:from>
    <xdr:to>
      <xdr:col>31</xdr:col>
      <xdr:colOff>34925</xdr:colOff>
      <xdr:row>38</xdr:row>
      <xdr:rowOff>71692</xdr:rowOff>
    </xdr:to>
    <xdr:cxnSp macro="">
      <xdr:nvCxnSpPr>
        <xdr:cNvPr id="755" name="直線コネクタ 754"/>
        <xdr:cNvCxnSpPr/>
      </xdr:nvCxnSpPr>
      <xdr:spPr>
        <a:xfrm flipV="1">
          <a:off x="20434300" y="5436743"/>
          <a:ext cx="889000" cy="115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118237</xdr:rowOff>
    </xdr:from>
    <xdr:to>
      <xdr:col>31</xdr:col>
      <xdr:colOff>85725</xdr:colOff>
      <xdr:row>39</xdr:row>
      <xdr:rowOff>48387</xdr:rowOff>
    </xdr:to>
    <xdr:sp macro="" textlink="">
      <xdr:nvSpPr>
        <xdr:cNvPr id="756" name="フローチャート : 判断 755"/>
        <xdr:cNvSpPr/>
      </xdr:nvSpPr>
      <xdr:spPr>
        <a:xfrm>
          <a:off x="21272500" y="6633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39514</xdr:rowOff>
    </xdr:from>
    <xdr:ext cx="378565" cy="259045"/>
    <xdr:sp macro="" textlink="">
      <xdr:nvSpPr>
        <xdr:cNvPr id="757" name="テキスト ボックス 756"/>
        <xdr:cNvSpPr txBox="1"/>
      </xdr:nvSpPr>
      <xdr:spPr>
        <a:xfrm>
          <a:off x="21134017" y="67260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71692</xdr:rowOff>
    </xdr:from>
    <xdr:to>
      <xdr:col>29</xdr:col>
      <xdr:colOff>517525</xdr:colOff>
      <xdr:row>38</xdr:row>
      <xdr:rowOff>72834</xdr:rowOff>
    </xdr:to>
    <xdr:cxnSp macro="">
      <xdr:nvCxnSpPr>
        <xdr:cNvPr id="758" name="直線コネクタ 757"/>
        <xdr:cNvCxnSpPr/>
      </xdr:nvCxnSpPr>
      <xdr:spPr>
        <a:xfrm flipV="1">
          <a:off x="19545300" y="658679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80328</xdr:rowOff>
    </xdr:from>
    <xdr:to>
      <xdr:col>29</xdr:col>
      <xdr:colOff>568325</xdr:colOff>
      <xdr:row>39</xdr:row>
      <xdr:rowOff>10478</xdr:rowOff>
    </xdr:to>
    <xdr:sp macro="" textlink="">
      <xdr:nvSpPr>
        <xdr:cNvPr id="759" name="フローチャート : 判断 758"/>
        <xdr:cNvSpPr/>
      </xdr:nvSpPr>
      <xdr:spPr>
        <a:xfrm>
          <a:off x="20383500" y="6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1605</xdr:rowOff>
    </xdr:from>
    <xdr:ext cx="378565" cy="259045"/>
    <xdr:sp macro="" textlink="">
      <xdr:nvSpPr>
        <xdr:cNvPr id="760" name="テキスト ボックス 759"/>
        <xdr:cNvSpPr txBox="1"/>
      </xdr:nvSpPr>
      <xdr:spPr>
        <a:xfrm>
          <a:off x="20245017" y="6688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72834</xdr:rowOff>
    </xdr:from>
    <xdr:to>
      <xdr:col>28</xdr:col>
      <xdr:colOff>314325</xdr:colOff>
      <xdr:row>38</xdr:row>
      <xdr:rowOff>74168</xdr:rowOff>
    </xdr:to>
    <xdr:cxnSp macro="">
      <xdr:nvCxnSpPr>
        <xdr:cNvPr id="761" name="直線コネクタ 760"/>
        <xdr:cNvCxnSpPr/>
      </xdr:nvCxnSpPr>
      <xdr:spPr>
        <a:xfrm flipV="1">
          <a:off x="18656300" y="6587934"/>
          <a:ext cx="889000" cy="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70612</xdr:rowOff>
    </xdr:from>
    <xdr:to>
      <xdr:col>28</xdr:col>
      <xdr:colOff>365125</xdr:colOff>
      <xdr:row>39</xdr:row>
      <xdr:rowOff>762</xdr:rowOff>
    </xdr:to>
    <xdr:sp macro="" textlink="">
      <xdr:nvSpPr>
        <xdr:cNvPr id="762" name="フローチャート : 判断 761"/>
        <xdr:cNvSpPr/>
      </xdr:nvSpPr>
      <xdr:spPr>
        <a:xfrm>
          <a:off x="19494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163339</xdr:rowOff>
    </xdr:from>
    <xdr:ext cx="378565" cy="259045"/>
    <xdr:sp macro="" textlink="">
      <xdr:nvSpPr>
        <xdr:cNvPr id="763" name="テキスト ボックス 762"/>
        <xdr:cNvSpPr txBox="1"/>
      </xdr:nvSpPr>
      <xdr:spPr>
        <a:xfrm>
          <a:off x="19356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129477</xdr:rowOff>
    </xdr:from>
    <xdr:to>
      <xdr:col>27</xdr:col>
      <xdr:colOff>161925</xdr:colOff>
      <xdr:row>39</xdr:row>
      <xdr:rowOff>59627</xdr:rowOff>
    </xdr:to>
    <xdr:sp macro="" textlink="">
      <xdr:nvSpPr>
        <xdr:cNvPr id="764" name="フローチャート : 判断 763"/>
        <xdr:cNvSpPr/>
      </xdr:nvSpPr>
      <xdr:spPr>
        <a:xfrm>
          <a:off x="18605500" y="664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50754</xdr:rowOff>
    </xdr:from>
    <xdr:ext cx="378565" cy="259045"/>
    <xdr:sp macro="" textlink="">
      <xdr:nvSpPr>
        <xdr:cNvPr id="765" name="テキスト ボックス 764"/>
        <xdr:cNvSpPr txBox="1"/>
      </xdr:nvSpPr>
      <xdr:spPr>
        <a:xfrm>
          <a:off x="18467017" y="6737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141669</xdr:rowOff>
    </xdr:from>
    <xdr:to>
      <xdr:col>32</xdr:col>
      <xdr:colOff>238125</xdr:colOff>
      <xdr:row>39</xdr:row>
      <xdr:rowOff>71819</xdr:rowOff>
    </xdr:to>
    <xdr:sp macro="" textlink="">
      <xdr:nvSpPr>
        <xdr:cNvPr id="771" name="円/楕円 770"/>
        <xdr:cNvSpPr/>
      </xdr:nvSpPr>
      <xdr:spPr>
        <a:xfrm>
          <a:off x="22110700" y="665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101045</xdr:rowOff>
    </xdr:from>
    <xdr:ext cx="378565" cy="259045"/>
    <xdr:sp macro="" textlink="">
      <xdr:nvSpPr>
        <xdr:cNvPr id="772" name="諸支出金該当値テキスト"/>
        <xdr:cNvSpPr txBox="1"/>
      </xdr:nvSpPr>
      <xdr:spPr>
        <a:xfrm>
          <a:off x="22212300" y="6444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30</xdr:col>
      <xdr:colOff>669925</xdr:colOff>
      <xdr:row>31</xdr:row>
      <xdr:rowOff>70993</xdr:rowOff>
    </xdr:from>
    <xdr:to>
      <xdr:col>31</xdr:col>
      <xdr:colOff>85725</xdr:colOff>
      <xdr:row>32</xdr:row>
      <xdr:rowOff>1143</xdr:rowOff>
    </xdr:to>
    <xdr:sp macro="" textlink="">
      <xdr:nvSpPr>
        <xdr:cNvPr id="773" name="円/楕円 772"/>
        <xdr:cNvSpPr/>
      </xdr:nvSpPr>
      <xdr:spPr>
        <a:xfrm>
          <a:off x="21272500" y="538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30</xdr:row>
      <xdr:rowOff>17670</xdr:rowOff>
    </xdr:from>
    <xdr:ext cx="469744" cy="259045"/>
    <xdr:sp macro="" textlink="">
      <xdr:nvSpPr>
        <xdr:cNvPr id="774" name="テキスト ボックス 773"/>
        <xdr:cNvSpPr txBox="1"/>
      </xdr:nvSpPr>
      <xdr:spPr>
        <a:xfrm>
          <a:off x="21088427" y="516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20892</xdr:rowOff>
    </xdr:from>
    <xdr:to>
      <xdr:col>29</xdr:col>
      <xdr:colOff>568325</xdr:colOff>
      <xdr:row>38</xdr:row>
      <xdr:rowOff>122492</xdr:rowOff>
    </xdr:to>
    <xdr:sp macro="" textlink="">
      <xdr:nvSpPr>
        <xdr:cNvPr id="775" name="円/楕円 774"/>
        <xdr:cNvSpPr/>
      </xdr:nvSpPr>
      <xdr:spPr>
        <a:xfrm>
          <a:off x="20383500" y="653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139018</xdr:rowOff>
    </xdr:from>
    <xdr:ext cx="378565" cy="259045"/>
    <xdr:sp macro="" textlink="">
      <xdr:nvSpPr>
        <xdr:cNvPr id="776" name="テキスト ボックス 775"/>
        <xdr:cNvSpPr txBox="1"/>
      </xdr:nvSpPr>
      <xdr:spPr>
        <a:xfrm>
          <a:off x="20245017" y="6311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22034</xdr:rowOff>
    </xdr:from>
    <xdr:to>
      <xdr:col>28</xdr:col>
      <xdr:colOff>365125</xdr:colOff>
      <xdr:row>38</xdr:row>
      <xdr:rowOff>123634</xdr:rowOff>
    </xdr:to>
    <xdr:sp macro="" textlink="">
      <xdr:nvSpPr>
        <xdr:cNvPr id="777" name="円/楕円 776"/>
        <xdr:cNvSpPr/>
      </xdr:nvSpPr>
      <xdr:spPr>
        <a:xfrm>
          <a:off x="19494500" y="653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140161</xdr:rowOff>
    </xdr:from>
    <xdr:ext cx="378565" cy="259045"/>
    <xdr:sp macro="" textlink="">
      <xdr:nvSpPr>
        <xdr:cNvPr id="778" name="テキスト ボックス 777"/>
        <xdr:cNvSpPr txBox="1"/>
      </xdr:nvSpPr>
      <xdr:spPr>
        <a:xfrm>
          <a:off x="19356017" y="63123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23368</xdr:rowOff>
    </xdr:from>
    <xdr:to>
      <xdr:col>27</xdr:col>
      <xdr:colOff>161925</xdr:colOff>
      <xdr:row>38</xdr:row>
      <xdr:rowOff>124968</xdr:rowOff>
    </xdr:to>
    <xdr:sp macro="" textlink="">
      <xdr:nvSpPr>
        <xdr:cNvPr id="779" name="円/楕円 778"/>
        <xdr:cNvSpPr/>
      </xdr:nvSpPr>
      <xdr:spPr>
        <a:xfrm>
          <a:off x="18605500" y="653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141495</xdr:rowOff>
    </xdr:from>
    <xdr:ext cx="378565" cy="259045"/>
    <xdr:sp macro="" textlink="">
      <xdr:nvSpPr>
        <xdr:cNvPr id="780" name="テキスト ボックス 779"/>
        <xdr:cNvSpPr txBox="1"/>
      </xdr:nvSpPr>
      <xdr:spPr>
        <a:xfrm>
          <a:off x="18467017" y="6313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山形県平均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フローチャート :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5" name="フローチャート :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6" name="テキスト ボックス 805"/>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8" name="フローチャート :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9" name="テキスト ボックス 808"/>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1" name="フローチャート :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2" name="テキスト ボックス 811"/>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フローチャート :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4" name="テキスト ボックス 813"/>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0" name="円/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2" name="円/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3" name="テキスト ボックス 822"/>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4" name="円/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5" name="テキスト ボックス 824"/>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6" name="円/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7" name="テキスト ボックス 826"/>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8" name="円/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9" name="テキスト ボックス 828"/>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latin typeface="+mn-lt"/>
              <a:ea typeface="+mn-ea"/>
              <a:cs typeface="+mn-cs"/>
            </a:rPr>
            <a:t>　</a:t>
          </a:r>
          <a:r>
            <a:rPr kumimoji="1" lang="ja-JP" altLang="ja-JP" sz="1300">
              <a:solidFill>
                <a:schemeClr val="dk1"/>
              </a:solidFill>
              <a:latin typeface="+mn-lt"/>
              <a:ea typeface="+mn-ea"/>
              <a:cs typeface="+mn-cs"/>
            </a:rPr>
            <a:t>議会費は議員定数を削減しているものの類似団体平均より高く推移しており</a:t>
          </a:r>
          <a:r>
            <a:rPr kumimoji="1" lang="ja-JP" altLang="en-US" sz="1300">
              <a:solidFill>
                <a:schemeClr val="dk1"/>
              </a:solidFill>
              <a:latin typeface="+mn-lt"/>
              <a:ea typeface="+mn-ea"/>
              <a:cs typeface="+mn-cs"/>
            </a:rPr>
            <a:t>、</a:t>
          </a:r>
          <a:r>
            <a:rPr kumimoji="1" lang="en-US" altLang="ja-JP" sz="1300">
              <a:solidFill>
                <a:schemeClr val="dk1"/>
              </a:solidFill>
              <a:latin typeface="+mn-lt"/>
              <a:ea typeface="+mn-ea"/>
              <a:cs typeface="+mn-cs"/>
            </a:rPr>
            <a:t>H27</a:t>
          </a:r>
          <a:r>
            <a:rPr kumimoji="1" lang="ja-JP" altLang="ja-JP" sz="1300">
              <a:solidFill>
                <a:schemeClr val="dk1"/>
              </a:solidFill>
              <a:latin typeface="+mn-lt"/>
              <a:ea typeface="+mn-ea"/>
              <a:cs typeface="+mn-cs"/>
            </a:rPr>
            <a:t>年度では</a:t>
          </a:r>
          <a:r>
            <a:rPr kumimoji="1" lang="en-US" altLang="ja-JP" sz="1300">
              <a:solidFill>
                <a:schemeClr val="dk1"/>
              </a:solidFill>
              <a:latin typeface="+mn-lt"/>
              <a:ea typeface="+mn-ea"/>
              <a:cs typeface="+mn-cs"/>
            </a:rPr>
            <a:t>2,043</a:t>
          </a:r>
          <a:r>
            <a:rPr kumimoji="1" lang="ja-JP" altLang="ja-JP" sz="1300">
              <a:solidFill>
                <a:schemeClr val="dk1"/>
              </a:solidFill>
              <a:latin typeface="+mn-lt"/>
              <a:ea typeface="+mn-ea"/>
              <a:cs typeface="+mn-cs"/>
            </a:rPr>
            <a:t>円上回っている。総務費は類似団体平均を下回っているものの、ふるさと納税寄附の伸びにともなう基金積立金や返礼品等経費の伸びにより</a:t>
          </a:r>
          <a:r>
            <a:rPr kumimoji="1" lang="en-US" altLang="ja-JP" sz="1300">
              <a:solidFill>
                <a:schemeClr val="dk1"/>
              </a:solidFill>
              <a:latin typeface="+mn-lt"/>
              <a:ea typeface="+mn-ea"/>
              <a:cs typeface="+mn-cs"/>
            </a:rPr>
            <a:t>H27</a:t>
          </a:r>
          <a:r>
            <a:rPr kumimoji="1" lang="ja-JP" altLang="ja-JP" sz="1300">
              <a:solidFill>
                <a:schemeClr val="dk1"/>
              </a:solidFill>
              <a:latin typeface="+mn-lt"/>
              <a:ea typeface="+mn-ea"/>
              <a:cs typeface="+mn-cs"/>
            </a:rPr>
            <a:t>以降は増加が見込まれる。民生費、衛生費ともに類似団体平均を下回っているものの、子育て支援や医療・介護費の伸び、病院組合負担金や特別会計への繰出金の伸びなどにより今後は増加が見込まれる。労働費</a:t>
          </a:r>
          <a:r>
            <a:rPr kumimoji="1" lang="ja-JP" altLang="en-US" sz="1300">
              <a:solidFill>
                <a:schemeClr val="dk1"/>
              </a:solidFill>
              <a:latin typeface="+mn-lt"/>
              <a:ea typeface="+mn-ea"/>
              <a:cs typeface="+mn-cs"/>
            </a:rPr>
            <a:t>は、施設の耐震改修などにより</a:t>
          </a:r>
          <a:r>
            <a:rPr kumimoji="1" lang="en-US" altLang="ja-JP" sz="1300">
              <a:solidFill>
                <a:schemeClr val="dk1"/>
              </a:solidFill>
              <a:latin typeface="+mn-lt"/>
              <a:ea typeface="+mn-ea"/>
              <a:cs typeface="+mn-cs"/>
            </a:rPr>
            <a:t>H26</a:t>
          </a:r>
          <a:r>
            <a:rPr kumimoji="1" lang="ja-JP" altLang="en-US" sz="1300">
              <a:solidFill>
                <a:schemeClr val="dk1"/>
              </a:solidFill>
              <a:latin typeface="+mn-lt"/>
              <a:ea typeface="+mn-ea"/>
              <a:cs typeface="+mn-cs"/>
            </a:rPr>
            <a:t>以降は類似団体平均を上回っており、今後も改修などにより高止まりが見込まれる。農林水産業費は類似団体平均を下回って推移しているが、</a:t>
          </a:r>
          <a:r>
            <a:rPr kumimoji="1" lang="en-US" altLang="ja-JP" sz="1300">
              <a:solidFill>
                <a:schemeClr val="dk1"/>
              </a:solidFill>
              <a:latin typeface="+mn-lt"/>
              <a:ea typeface="+mn-ea"/>
              <a:cs typeface="+mn-cs"/>
            </a:rPr>
            <a:t>H27</a:t>
          </a:r>
          <a:r>
            <a:rPr kumimoji="1" lang="ja-JP" altLang="en-US" sz="1300">
              <a:solidFill>
                <a:schemeClr val="dk1"/>
              </a:solidFill>
              <a:latin typeface="+mn-lt"/>
              <a:ea typeface="+mn-ea"/>
              <a:cs typeface="+mn-cs"/>
            </a:rPr>
            <a:t>年度からの大型林道整備事業開始により大幅な伸びが見込まれる。商工費は類似団体平均を上回っており、観光施設や道の駅などの管理委託や修繕などの負担が大きく、今後も減少が見込めないため高止まり傾向が続く。土木費は市民生活の利便性の向上や施設改修など必要不可欠な事業を厳選し、計画的に実施しており、市民一人当たりのコストでは類似団体平均をわずかに下回っている。消防費は</a:t>
          </a:r>
          <a:r>
            <a:rPr kumimoji="1" lang="en-US" altLang="ja-JP" sz="1300">
              <a:solidFill>
                <a:schemeClr val="dk1"/>
              </a:solidFill>
              <a:latin typeface="+mn-lt"/>
              <a:ea typeface="+mn-ea"/>
              <a:cs typeface="+mn-cs"/>
            </a:rPr>
            <a:t>H26</a:t>
          </a:r>
          <a:r>
            <a:rPr kumimoji="1" lang="ja-JP" altLang="en-US" sz="1300">
              <a:solidFill>
                <a:schemeClr val="dk1"/>
              </a:solidFill>
              <a:latin typeface="+mn-lt"/>
              <a:ea typeface="+mn-ea"/>
              <a:cs typeface="+mn-cs"/>
            </a:rPr>
            <a:t>の消防訓練塔、防災行政無線整備、</a:t>
          </a:r>
          <a:r>
            <a:rPr kumimoji="1" lang="en-US" altLang="ja-JP" sz="1300">
              <a:solidFill>
                <a:schemeClr val="dk1"/>
              </a:solidFill>
              <a:latin typeface="+mn-lt"/>
              <a:ea typeface="+mn-ea"/>
              <a:cs typeface="+mn-cs"/>
            </a:rPr>
            <a:t>H27</a:t>
          </a:r>
          <a:r>
            <a:rPr kumimoji="1" lang="ja-JP" altLang="en-US" sz="1300">
              <a:solidFill>
                <a:schemeClr val="dk1"/>
              </a:solidFill>
              <a:latin typeface="+mn-lt"/>
              <a:ea typeface="+mn-ea"/>
              <a:cs typeface="+mn-cs"/>
            </a:rPr>
            <a:t>の救急デジタル無線及び通信指令台性に事業などにより大幅に事業費が増加しており、類似団体平均を上回って推移している。今後は減少となるものの、消防及び救急車両の計画的な更新や施設の維持改修などの負担が見込まれる。教育費は</a:t>
          </a:r>
          <a:r>
            <a:rPr kumimoji="1" lang="en-US" altLang="ja-JP" sz="1300">
              <a:solidFill>
                <a:schemeClr val="dk1"/>
              </a:solidFill>
              <a:latin typeface="+mn-lt"/>
              <a:ea typeface="+mn-ea"/>
              <a:cs typeface="+mn-cs"/>
            </a:rPr>
            <a:t>H25</a:t>
          </a:r>
          <a:r>
            <a:rPr kumimoji="1" lang="ja-JP" altLang="en-US" sz="1300">
              <a:solidFill>
                <a:schemeClr val="dk1"/>
              </a:solidFill>
              <a:latin typeface="+mn-lt"/>
              <a:ea typeface="+mn-ea"/>
              <a:cs typeface="+mn-cs"/>
            </a:rPr>
            <a:t>に大久保小学校の改築で上昇したもののその後減少しているが、楯岡小学校の改築事業が</a:t>
          </a:r>
          <a:r>
            <a:rPr kumimoji="1" lang="en-US" altLang="ja-JP" sz="1300">
              <a:solidFill>
                <a:schemeClr val="dk1"/>
              </a:solidFill>
              <a:latin typeface="+mn-lt"/>
              <a:ea typeface="+mn-ea"/>
              <a:cs typeface="+mn-cs"/>
            </a:rPr>
            <a:t>H27</a:t>
          </a:r>
          <a:r>
            <a:rPr kumimoji="1" lang="ja-JP" altLang="en-US" sz="1300">
              <a:solidFill>
                <a:schemeClr val="dk1"/>
              </a:solidFill>
              <a:latin typeface="+mn-lt"/>
              <a:ea typeface="+mn-ea"/>
              <a:cs typeface="+mn-cs"/>
            </a:rPr>
            <a:t>より本格的に開始しており、大幅な増額となる見込みである。公債費は市債残高の減少に努めている結果、徐々に減額となっいるが、過疎債の借入れ残高も増加していることから計画的な市債発行に努めていく。</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mn-lt"/>
              <a:ea typeface="+mn-ea"/>
              <a:cs typeface="+mn-cs"/>
            </a:rPr>
            <a:t>　</a:t>
          </a:r>
          <a:r>
            <a:rPr lang="ja-JP" altLang="ja-JP" sz="1300" b="0" i="0" baseline="0">
              <a:solidFill>
                <a:schemeClr val="tx1"/>
              </a:solidFill>
              <a:latin typeface="+mn-lt"/>
              <a:ea typeface="+mn-ea"/>
              <a:cs typeface="+mn-cs"/>
            </a:rPr>
            <a:t>平成</a:t>
          </a:r>
          <a:r>
            <a:rPr lang="en-US" altLang="ja-JP" sz="1300" b="0" i="0" baseline="0">
              <a:solidFill>
                <a:schemeClr val="tx1"/>
              </a:solidFill>
              <a:latin typeface="+mn-lt"/>
              <a:ea typeface="+mn-ea"/>
              <a:cs typeface="+mn-cs"/>
            </a:rPr>
            <a:t>21</a:t>
          </a:r>
          <a:r>
            <a:rPr lang="ja-JP" altLang="ja-JP" sz="1300" b="0" i="0" baseline="0">
              <a:solidFill>
                <a:schemeClr val="tx1"/>
              </a:solidFill>
              <a:latin typeface="+mn-lt"/>
              <a:ea typeface="+mn-ea"/>
              <a:cs typeface="+mn-cs"/>
            </a:rPr>
            <a:t>年度に公債費がピークを迎え、人件費等と合わせた義務的経費が減少傾向にあるため、実質収支は緩やかに改善している。　</a:t>
          </a:r>
          <a:endParaRPr lang="en-US" altLang="ja-JP" sz="1300" b="0" i="0" baseline="0">
            <a:solidFill>
              <a:schemeClr val="tx1"/>
            </a:solidFill>
            <a:latin typeface="+mn-lt"/>
            <a:ea typeface="+mn-ea"/>
            <a:cs typeface="+mn-cs"/>
          </a:endParaRPr>
        </a:p>
        <a:p>
          <a:pPr rtl="0" fontAlgn="base"/>
          <a:r>
            <a:rPr lang="ja-JP" altLang="ja-JP" sz="1300" b="0" i="0" baseline="0">
              <a:solidFill>
                <a:schemeClr val="tx1"/>
              </a:solidFill>
              <a:latin typeface="+mn-lt"/>
              <a:ea typeface="+mn-ea"/>
              <a:cs typeface="+mn-cs"/>
            </a:rPr>
            <a:t>　当市は平成</a:t>
          </a:r>
          <a:r>
            <a:rPr lang="en-US" altLang="ja-JP" sz="1300" b="0" i="0" baseline="0">
              <a:solidFill>
                <a:schemeClr val="tx1"/>
              </a:solidFill>
              <a:latin typeface="+mn-lt"/>
              <a:ea typeface="+mn-ea"/>
              <a:cs typeface="+mn-cs"/>
            </a:rPr>
            <a:t>22</a:t>
          </a:r>
          <a:r>
            <a:rPr lang="ja-JP" altLang="ja-JP" sz="1300" b="0" i="0" baseline="0">
              <a:solidFill>
                <a:schemeClr val="tx1"/>
              </a:solidFill>
              <a:latin typeface="+mn-lt"/>
              <a:ea typeface="+mn-ea"/>
              <a:cs typeface="+mn-cs"/>
            </a:rPr>
            <a:t>年度に過疎団体となったが、中長期的な財政計画による効果的な過疎債の活用に努め、また集中改革プランに基づ</a:t>
          </a:r>
          <a:r>
            <a:rPr lang="ja-JP" altLang="en-US" sz="1300" b="0" i="0" baseline="0">
              <a:solidFill>
                <a:schemeClr val="tx1"/>
              </a:solidFill>
              <a:latin typeface="+mn-lt"/>
              <a:ea typeface="+mn-ea"/>
              <a:cs typeface="+mn-cs"/>
            </a:rPr>
            <a:t>き</a:t>
          </a:r>
          <a:r>
            <a:rPr lang="ja-JP" altLang="ja-JP" sz="1300" b="0" i="0" baseline="0">
              <a:solidFill>
                <a:schemeClr val="tx1"/>
              </a:solidFill>
              <a:latin typeface="+mn-lt"/>
              <a:ea typeface="+mn-ea"/>
              <a:cs typeface="+mn-cs"/>
            </a:rPr>
            <a:t>人件費等の経費節減にも引き続き取り組み、財政調整基金残高を維持できるよう財政の健全運営に努めていく。</a:t>
          </a:r>
          <a:endParaRPr lang="en-US" altLang="ja-JP" sz="1300" b="0" i="0" baseline="0">
            <a:solidFill>
              <a:schemeClr val="tx1"/>
            </a:solidFill>
            <a:latin typeface="+mn-lt"/>
            <a:ea typeface="+mn-ea"/>
            <a:cs typeface="+mn-cs"/>
          </a:endParaRPr>
        </a:p>
        <a:p>
          <a:pPr rtl="0"/>
          <a:r>
            <a:rPr lang="ja-JP" altLang="ja-JP" sz="1300" b="0" i="0" baseline="0">
              <a:solidFill>
                <a:srgbClr val="FF0000"/>
              </a:solidFill>
              <a:latin typeface="+mn-lt"/>
              <a:ea typeface="+mn-ea"/>
              <a:cs typeface="+mn-cs"/>
            </a:rPr>
            <a:t>　</a:t>
          </a:r>
          <a:r>
            <a:rPr lang="ja-JP" altLang="ja-JP" sz="1300" b="0" i="0" baseline="0">
              <a:solidFill>
                <a:schemeClr val="tx1"/>
              </a:solidFill>
              <a:latin typeface="+mn-lt"/>
              <a:ea typeface="+mn-ea"/>
              <a:cs typeface="+mn-cs"/>
            </a:rPr>
            <a:t>なお、平成</a:t>
          </a:r>
          <a:r>
            <a:rPr lang="en-US" altLang="ja-JP" sz="1300" b="0" i="0" baseline="0">
              <a:solidFill>
                <a:schemeClr val="tx1"/>
              </a:solidFill>
              <a:latin typeface="+mn-lt"/>
              <a:ea typeface="+mn-ea"/>
              <a:cs typeface="+mn-cs"/>
            </a:rPr>
            <a:t>27</a:t>
          </a:r>
          <a:r>
            <a:rPr lang="ja-JP" altLang="ja-JP" sz="1300" b="0" i="0" baseline="0">
              <a:solidFill>
                <a:schemeClr val="tx1"/>
              </a:solidFill>
              <a:latin typeface="+mn-lt"/>
              <a:ea typeface="+mn-ea"/>
              <a:cs typeface="+mn-cs"/>
            </a:rPr>
            <a:t>年度は</a:t>
          </a:r>
          <a:r>
            <a:rPr lang="ja-JP" altLang="en-US" sz="1300" b="0" i="0" baseline="0">
              <a:solidFill>
                <a:schemeClr val="tx1"/>
              </a:solidFill>
              <a:latin typeface="+mn-lt"/>
              <a:ea typeface="+mn-ea"/>
              <a:cs typeface="+mn-cs"/>
            </a:rPr>
            <a:t>少雪による除雪経費の残額が多く実質収支額が増加しており、</a:t>
          </a:r>
          <a:r>
            <a:rPr lang="ja-JP" altLang="ja-JP" sz="1300" b="0" i="0" baseline="0">
              <a:solidFill>
                <a:schemeClr val="tx1"/>
              </a:solidFill>
              <a:latin typeface="+mn-lt"/>
              <a:ea typeface="+mn-ea"/>
              <a:cs typeface="+mn-cs"/>
            </a:rPr>
            <a:t>実質単年度収支</a:t>
          </a:r>
          <a:r>
            <a:rPr lang="ja-JP" altLang="en-US" sz="1300" b="0" i="0" baseline="0">
              <a:solidFill>
                <a:schemeClr val="tx1"/>
              </a:solidFill>
              <a:latin typeface="+mn-lt"/>
              <a:ea typeface="+mn-ea"/>
              <a:cs typeface="+mn-cs"/>
            </a:rPr>
            <a:t>も大幅に増加</a:t>
          </a:r>
          <a:r>
            <a:rPr lang="ja-JP" altLang="ja-JP" sz="1300" b="0" i="0" baseline="0">
              <a:solidFill>
                <a:schemeClr val="tx1"/>
              </a:solidFill>
              <a:latin typeface="+mn-lt"/>
              <a:ea typeface="+mn-ea"/>
              <a:cs typeface="+mn-cs"/>
            </a:rPr>
            <a:t>している。</a:t>
          </a:r>
          <a:endParaRPr lang="ja-JP" altLang="ja-JP" sz="1300">
            <a:solidFill>
              <a:schemeClr val="tx1"/>
            </a:solidFill>
            <a:latin typeface="+mn-lt"/>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山形県村山市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baseline="0">
              <a:solidFill>
                <a:schemeClr val="dk1"/>
              </a:solidFill>
              <a:latin typeface="+mn-lt"/>
              <a:ea typeface="+mn-ea"/>
              <a:cs typeface="+mn-cs"/>
            </a:rPr>
            <a:t>　</a:t>
          </a:r>
          <a:r>
            <a:rPr lang="ja-JP" altLang="ja-JP" sz="1300" b="0" i="0" baseline="0">
              <a:solidFill>
                <a:schemeClr val="dk1"/>
              </a:solidFill>
              <a:latin typeface="+mn-lt"/>
              <a:ea typeface="+mn-ea"/>
              <a:cs typeface="+mn-cs"/>
            </a:rPr>
            <a:t>全会計黒字のため、連結実質赤字比率は算定されない。しかしながら公共下水道会計においては公債費に対する一般会計からの繰出金が多額となる見込みである。今後、公共下水道において受益者負担金や料金収入の自己財源の確保に一層努めるとともに、一般会計を含め投資事業の抑制と計画的な執行に取り組んでいく。</a:t>
          </a:r>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workbookViewId="0">
      <selection activeCell="E35" sqref="E35:S35"/>
    </sheetView>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12845806</v>
      </c>
      <c r="BO4" s="379"/>
      <c r="BP4" s="379"/>
      <c r="BQ4" s="379"/>
      <c r="BR4" s="379"/>
      <c r="BS4" s="379"/>
      <c r="BT4" s="379"/>
      <c r="BU4" s="380"/>
      <c r="BV4" s="378">
        <v>13056742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11.9</v>
      </c>
      <c r="CU4" s="556"/>
      <c r="CV4" s="556"/>
      <c r="CW4" s="556"/>
      <c r="CX4" s="556"/>
      <c r="CY4" s="556"/>
      <c r="CZ4" s="556"/>
      <c r="DA4" s="557"/>
      <c r="DB4" s="555">
        <v>9.9</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11918778</v>
      </c>
      <c r="BO5" s="384"/>
      <c r="BP5" s="384"/>
      <c r="BQ5" s="384"/>
      <c r="BR5" s="384"/>
      <c r="BS5" s="384"/>
      <c r="BT5" s="384"/>
      <c r="BU5" s="385"/>
      <c r="BV5" s="383">
        <v>12240663</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91.5</v>
      </c>
      <c r="CU5" s="354"/>
      <c r="CV5" s="354"/>
      <c r="CW5" s="354"/>
      <c r="CX5" s="354"/>
      <c r="CY5" s="354"/>
      <c r="CZ5" s="354"/>
      <c r="DA5" s="355"/>
      <c r="DB5" s="353">
        <v>93.4</v>
      </c>
      <c r="DC5" s="354"/>
      <c r="DD5" s="354"/>
      <c r="DE5" s="354"/>
      <c r="DF5" s="354"/>
      <c r="DG5" s="354"/>
      <c r="DH5" s="354"/>
      <c r="DI5" s="355"/>
      <c r="DJ5" s="137"/>
      <c r="DK5" s="137"/>
      <c r="DL5" s="137"/>
      <c r="DM5" s="137"/>
      <c r="DN5" s="137"/>
      <c r="DO5" s="137"/>
    </row>
    <row r="6" spans="1:119" ht="18.75" customHeight="1">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927028</v>
      </c>
      <c r="BO6" s="384"/>
      <c r="BP6" s="384"/>
      <c r="BQ6" s="384"/>
      <c r="BR6" s="384"/>
      <c r="BS6" s="384"/>
      <c r="BT6" s="384"/>
      <c r="BU6" s="385"/>
      <c r="BV6" s="383">
        <v>816079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96.8</v>
      </c>
      <c r="CU6" s="530"/>
      <c r="CV6" s="530"/>
      <c r="CW6" s="530"/>
      <c r="CX6" s="530"/>
      <c r="CY6" s="530"/>
      <c r="CZ6" s="530"/>
      <c r="DA6" s="531"/>
      <c r="DB6" s="529">
        <v>99.2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37016</v>
      </c>
      <c r="BO7" s="384"/>
      <c r="BP7" s="384"/>
      <c r="BQ7" s="384"/>
      <c r="BR7" s="384"/>
      <c r="BS7" s="384"/>
      <c r="BT7" s="384"/>
      <c r="BU7" s="385"/>
      <c r="BV7" s="383">
        <v>86927</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7448578</v>
      </c>
      <c r="CU7" s="384"/>
      <c r="CV7" s="384"/>
      <c r="CW7" s="384"/>
      <c r="CX7" s="384"/>
      <c r="CY7" s="384"/>
      <c r="CZ7" s="384"/>
      <c r="DA7" s="385"/>
      <c r="DB7" s="383">
        <v>7385503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78</v>
      </c>
      <c r="AV8" s="441"/>
      <c r="AW8" s="441"/>
      <c r="AX8" s="441"/>
      <c r="AY8" s="363" t="s">
        <v>92</v>
      </c>
      <c r="AZ8" s="364"/>
      <c r="BA8" s="364"/>
      <c r="BB8" s="364"/>
      <c r="BC8" s="364"/>
      <c r="BD8" s="364"/>
      <c r="BE8" s="364"/>
      <c r="BF8" s="364"/>
      <c r="BG8" s="364"/>
      <c r="BH8" s="364"/>
      <c r="BI8" s="364"/>
      <c r="BJ8" s="364"/>
      <c r="BK8" s="364"/>
      <c r="BL8" s="364"/>
      <c r="BM8" s="365"/>
      <c r="BN8" s="383">
        <v>890012</v>
      </c>
      <c r="BO8" s="384"/>
      <c r="BP8" s="384"/>
      <c r="BQ8" s="384"/>
      <c r="BR8" s="384"/>
      <c r="BS8" s="384"/>
      <c r="BT8" s="384"/>
      <c r="BU8" s="385"/>
      <c r="BV8" s="383">
        <v>729152</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0.35</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24684</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78</v>
      </c>
      <c r="AV9" s="441"/>
      <c r="AW9" s="441"/>
      <c r="AX9" s="441"/>
      <c r="AY9" s="363" t="s">
        <v>98</v>
      </c>
      <c r="AZ9" s="364"/>
      <c r="BA9" s="364"/>
      <c r="BB9" s="364"/>
      <c r="BC9" s="364"/>
      <c r="BD9" s="364"/>
      <c r="BE9" s="364"/>
      <c r="BF9" s="364"/>
      <c r="BG9" s="364"/>
      <c r="BH9" s="364"/>
      <c r="BI9" s="364"/>
      <c r="BJ9" s="364"/>
      <c r="BK9" s="364"/>
      <c r="BL9" s="364"/>
      <c r="BM9" s="365"/>
      <c r="BN9" s="383">
        <v>160860</v>
      </c>
      <c r="BO9" s="384"/>
      <c r="BP9" s="384"/>
      <c r="BQ9" s="384"/>
      <c r="BR9" s="384"/>
      <c r="BS9" s="384"/>
      <c r="BT9" s="384"/>
      <c r="BU9" s="385"/>
      <c r="BV9" s="383">
        <v>-32844</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15.7</v>
      </c>
      <c r="CU9" s="354"/>
      <c r="CV9" s="354"/>
      <c r="CW9" s="354"/>
      <c r="CX9" s="354"/>
      <c r="CY9" s="354"/>
      <c r="CZ9" s="354"/>
      <c r="DA9" s="355"/>
      <c r="DB9" s="353">
        <v>17.7</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26811</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1184</v>
      </c>
      <c r="BO10" s="384"/>
      <c r="BP10" s="384"/>
      <c r="BQ10" s="384"/>
      <c r="BR10" s="384"/>
      <c r="BS10" s="384"/>
      <c r="BT10" s="384"/>
      <c r="BU10" s="385"/>
      <c r="BV10" s="383">
        <v>1385</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78</v>
      </c>
      <c r="AV11" s="441"/>
      <c r="AW11" s="441"/>
      <c r="AX11" s="441"/>
      <c r="AY11" s="363" t="s">
        <v>108</v>
      </c>
      <c r="AZ11" s="364"/>
      <c r="BA11" s="364"/>
      <c r="BB11" s="364"/>
      <c r="BC11" s="364"/>
      <c r="BD11" s="364"/>
      <c r="BE11" s="364"/>
      <c r="BF11" s="364"/>
      <c r="BG11" s="364"/>
      <c r="BH11" s="364"/>
      <c r="BI11" s="364"/>
      <c r="BJ11" s="364"/>
      <c r="BK11" s="364"/>
      <c r="BL11" s="364"/>
      <c r="BM11" s="365"/>
      <c r="BN11" s="383">
        <v>17712</v>
      </c>
      <c r="BO11" s="384"/>
      <c r="BP11" s="384"/>
      <c r="BQ11" s="384"/>
      <c r="BR11" s="384"/>
      <c r="BS11" s="384"/>
      <c r="BT11" s="384"/>
      <c r="BU11" s="385"/>
      <c r="BV11" s="383">
        <v>15000</v>
      </c>
      <c r="BW11" s="384"/>
      <c r="BX11" s="384"/>
      <c r="BY11" s="384"/>
      <c r="BZ11" s="384"/>
      <c r="CA11" s="384"/>
      <c r="CB11" s="384"/>
      <c r="CC11" s="385"/>
      <c r="CD11" s="392" t="s">
        <v>109</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111</v>
      </c>
      <c r="C12" s="496"/>
      <c r="D12" s="496"/>
      <c r="E12" s="496"/>
      <c r="F12" s="496"/>
      <c r="G12" s="496"/>
      <c r="H12" s="496"/>
      <c r="I12" s="496"/>
      <c r="J12" s="496"/>
      <c r="K12" s="497"/>
      <c r="L12" s="504" t="s">
        <v>112</v>
      </c>
      <c r="M12" s="505"/>
      <c r="N12" s="505"/>
      <c r="O12" s="505"/>
      <c r="P12" s="505"/>
      <c r="Q12" s="506"/>
      <c r="R12" s="507">
        <v>25474</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102</v>
      </c>
      <c r="AV12" s="441"/>
      <c r="AW12" s="441"/>
      <c r="AX12" s="441"/>
      <c r="AY12" s="363" t="s">
        <v>116</v>
      </c>
      <c r="AZ12" s="364"/>
      <c r="BA12" s="364"/>
      <c r="BB12" s="364"/>
      <c r="BC12" s="364"/>
      <c r="BD12" s="364"/>
      <c r="BE12" s="364"/>
      <c r="BF12" s="364"/>
      <c r="BG12" s="364"/>
      <c r="BH12" s="364"/>
      <c r="BI12" s="364"/>
      <c r="BJ12" s="364"/>
      <c r="BK12" s="364"/>
      <c r="BL12" s="364"/>
      <c r="BM12" s="365"/>
      <c r="BN12" s="383">
        <v>348000</v>
      </c>
      <c r="BO12" s="384"/>
      <c r="BP12" s="384"/>
      <c r="BQ12" s="384"/>
      <c r="BR12" s="384"/>
      <c r="BS12" s="384"/>
      <c r="BT12" s="384"/>
      <c r="BU12" s="385"/>
      <c r="BV12" s="383">
        <v>348000</v>
      </c>
      <c r="BW12" s="384"/>
      <c r="BX12" s="384"/>
      <c r="BY12" s="384"/>
      <c r="BZ12" s="384"/>
      <c r="CA12" s="384"/>
      <c r="CB12" s="384"/>
      <c r="CC12" s="385"/>
      <c r="CD12" s="392" t="s">
        <v>117</v>
      </c>
      <c r="CE12" s="393"/>
      <c r="CF12" s="393"/>
      <c r="CG12" s="393"/>
      <c r="CH12" s="393"/>
      <c r="CI12" s="393"/>
      <c r="CJ12" s="393"/>
      <c r="CK12" s="393"/>
      <c r="CL12" s="393"/>
      <c r="CM12" s="393"/>
      <c r="CN12" s="393"/>
      <c r="CO12" s="393"/>
      <c r="CP12" s="393"/>
      <c r="CQ12" s="393"/>
      <c r="CR12" s="393"/>
      <c r="CS12" s="394"/>
      <c r="CT12" s="492" t="s">
        <v>110</v>
      </c>
      <c r="CU12" s="493"/>
      <c r="CV12" s="493"/>
      <c r="CW12" s="493"/>
      <c r="CX12" s="493"/>
      <c r="CY12" s="493"/>
      <c r="CZ12" s="493"/>
      <c r="DA12" s="494"/>
      <c r="DB12" s="492" t="s">
        <v>110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118</v>
      </c>
      <c r="N13" s="482"/>
      <c r="O13" s="482"/>
      <c r="P13" s="482"/>
      <c r="Q13" s="483"/>
      <c r="R13" s="484">
        <v>25299</v>
      </c>
      <c r="S13" s="485"/>
      <c r="T13" s="485"/>
      <c r="U13" s="485"/>
      <c r="V13" s="486"/>
      <c r="W13" s="472" t="s">
        <v>119</v>
      </c>
      <c r="X13" s="396"/>
      <c r="Y13" s="396"/>
      <c r="Z13" s="396"/>
      <c r="AA13" s="396"/>
      <c r="AB13" s="397"/>
      <c r="AC13" s="359">
        <v>1995</v>
      </c>
      <c r="AD13" s="360"/>
      <c r="AE13" s="360"/>
      <c r="AF13" s="360"/>
      <c r="AG13" s="361"/>
      <c r="AH13" s="359">
        <v>2505</v>
      </c>
      <c r="AI13" s="360"/>
      <c r="AJ13" s="360"/>
      <c r="AK13" s="360"/>
      <c r="AL13" s="362"/>
      <c r="AM13" s="452" t="s">
        <v>120</v>
      </c>
      <c r="AN13" s="357"/>
      <c r="AO13" s="357"/>
      <c r="AP13" s="357"/>
      <c r="AQ13" s="357"/>
      <c r="AR13" s="357"/>
      <c r="AS13" s="357"/>
      <c r="AT13" s="358"/>
      <c r="AU13" s="440" t="s">
        <v>102</v>
      </c>
      <c r="AV13" s="441"/>
      <c r="AW13" s="441"/>
      <c r="AX13" s="441"/>
      <c r="AY13" s="363" t="s">
        <v>121</v>
      </c>
      <c r="AZ13" s="364"/>
      <c r="BA13" s="364"/>
      <c r="BB13" s="364"/>
      <c r="BC13" s="364"/>
      <c r="BD13" s="364"/>
      <c r="BE13" s="364"/>
      <c r="BF13" s="364"/>
      <c r="BG13" s="364"/>
      <c r="BH13" s="364"/>
      <c r="BI13" s="364"/>
      <c r="BJ13" s="364"/>
      <c r="BK13" s="364"/>
      <c r="BL13" s="364"/>
      <c r="BM13" s="365"/>
      <c r="BN13" s="383">
        <v>-168244</v>
      </c>
      <c r="BO13" s="384"/>
      <c r="BP13" s="384"/>
      <c r="BQ13" s="384"/>
      <c r="BR13" s="384"/>
      <c r="BS13" s="384"/>
      <c r="BT13" s="384"/>
      <c r="BU13" s="385"/>
      <c r="BV13" s="383">
        <v>-364459</v>
      </c>
      <c r="BW13" s="384"/>
      <c r="BX13" s="384"/>
      <c r="BY13" s="384"/>
      <c r="BZ13" s="384"/>
      <c r="CA13" s="384"/>
      <c r="CB13" s="384"/>
      <c r="CC13" s="385"/>
      <c r="CD13" s="392" t="s">
        <v>122</v>
      </c>
      <c r="CE13" s="393"/>
      <c r="CF13" s="393"/>
      <c r="CG13" s="393"/>
      <c r="CH13" s="393"/>
      <c r="CI13" s="393"/>
      <c r="CJ13" s="393"/>
      <c r="CK13" s="393"/>
      <c r="CL13" s="393"/>
      <c r="CM13" s="393"/>
      <c r="CN13" s="393"/>
      <c r="CO13" s="393"/>
      <c r="CP13" s="393"/>
      <c r="CQ13" s="393"/>
      <c r="CR13" s="393"/>
      <c r="CS13" s="394"/>
      <c r="CT13" s="353">
        <v>13.8</v>
      </c>
      <c r="CU13" s="354"/>
      <c r="CV13" s="354"/>
      <c r="CW13" s="354"/>
      <c r="CX13" s="354"/>
      <c r="CY13" s="354"/>
      <c r="CZ13" s="354"/>
      <c r="DA13" s="355"/>
      <c r="DB13" s="353">
        <v>14.9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123</v>
      </c>
      <c r="M14" s="513"/>
      <c r="N14" s="513"/>
      <c r="O14" s="513"/>
      <c r="P14" s="513"/>
      <c r="Q14" s="514"/>
      <c r="R14" s="484">
        <v>26005</v>
      </c>
      <c r="S14" s="485"/>
      <c r="T14" s="485"/>
      <c r="U14" s="485"/>
      <c r="V14" s="486"/>
      <c r="W14" s="487"/>
      <c r="X14" s="399"/>
      <c r="Y14" s="399"/>
      <c r="Z14" s="399"/>
      <c r="AA14" s="399"/>
      <c r="AB14" s="400"/>
      <c r="AC14" s="477">
        <v>15.2</v>
      </c>
      <c r="AD14" s="478"/>
      <c r="AE14" s="478"/>
      <c r="AF14" s="478"/>
      <c r="AG14" s="479"/>
      <c r="AH14" s="477">
        <v>17.3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124</v>
      </c>
      <c r="CE14" s="390"/>
      <c r="CF14" s="390"/>
      <c r="CG14" s="390"/>
      <c r="CH14" s="390"/>
      <c r="CI14" s="390"/>
      <c r="CJ14" s="390"/>
      <c r="CK14" s="390"/>
      <c r="CL14" s="390"/>
      <c r="CM14" s="390"/>
      <c r="CN14" s="390"/>
      <c r="CO14" s="390"/>
      <c r="CP14" s="390"/>
      <c r="CQ14" s="390"/>
      <c r="CR14" s="390"/>
      <c r="CS14" s="391"/>
      <c r="CT14" s="488">
        <v>122.6</v>
      </c>
      <c r="CU14" s="456"/>
      <c r="CV14" s="456"/>
      <c r="CW14" s="456"/>
      <c r="CX14" s="456"/>
      <c r="CY14" s="456"/>
      <c r="CZ14" s="456"/>
      <c r="DA14" s="457"/>
      <c r="DB14" s="488">
        <v>130</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118</v>
      </c>
      <c r="N15" s="482"/>
      <c r="O15" s="482"/>
      <c r="P15" s="482"/>
      <c r="Q15" s="483"/>
      <c r="R15" s="484">
        <v>25831</v>
      </c>
      <c r="S15" s="485"/>
      <c r="T15" s="485"/>
      <c r="U15" s="485"/>
      <c r="V15" s="486"/>
      <c r="W15" s="472" t="s">
        <v>125</v>
      </c>
      <c r="X15" s="396"/>
      <c r="Y15" s="396"/>
      <c r="Z15" s="396"/>
      <c r="AA15" s="396"/>
      <c r="AB15" s="397"/>
      <c r="AC15" s="359">
        <v>4814</v>
      </c>
      <c r="AD15" s="360"/>
      <c r="AE15" s="360"/>
      <c r="AF15" s="360"/>
      <c r="AG15" s="361"/>
      <c r="AH15" s="359">
        <v>5568</v>
      </c>
      <c r="AI15" s="360"/>
      <c r="AJ15" s="360"/>
      <c r="AK15" s="360"/>
      <c r="AL15" s="362"/>
      <c r="AM15" s="452"/>
      <c r="AN15" s="357"/>
      <c r="AO15" s="357"/>
      <c r="AP15" s="357"/>
      <c r="AQ15" s="357"/>
      <c r="AR15" s="357"/>
      <c r="AS15" s="357"/>
      <c r="AT15" s="358"/>
      <c r="AU15" s="440"/>
      <c r="AV15" s="441"/>
      <c r="AW15" s="441"/>
      <c r="AX15" s="441"/>
      <c r="AY15" s="375" t="s">
        <v>126</v>
      </c>
      <c r="AZ15" s="376"/>
      <c r="BA15" s="376"/>
      <c r="BB15" s="376"/>
      <c r="BC15" s="376"/>
      <c r="BD15" s="376"/>
      <c r="BE15" s="376"/>
      <c r="BF15" s="376"/>
      <c r="BG15" s="376"/>
      <c r="BH15" s="376"/>
      <c r="BI15" s="376"/>
      <c r="BJ15" s="376"/>
      <c r="BK15" s="376"/>
      <c r="BL15" s="376"/>
      <c r="BM15" s="377"/>
      <c r="BN15" s="378">
        <v>2289227</v>
      </c>
      <c r="BO15" s="379"/>
      <c r="BP15" s="379"/>
      <c r="BQ15" s="379"/>
      <c r="BR15" s="379"/>
      <c r="BS15" s="379"/>
      <c r="BT15" s="379"/>
      <c r="BU15" s="380"/>
      <c r="BV15" s="378">
        <v>2214869</v>
      </c>
      <c r="BW15" s="379"/>
      <c r="BX15" s="379"/>
      <c r="BY15" s="379"/>
      <c r="BZ15" s="379"/>
      <c r="CA15" s="379"/>
      <c r="CB15" s="379"/>
      <c r="CC15" s="380"/>
      <c r="CD15" s="489" t="s">
        <v>127</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128</v>
      </c>
      <c r="M16" s="475"/>
      <c r="N16" s="475"/>
      <c r="O16" s="475"/>
      <c r="P16" s="475"/>
      <c r="Q16" s="476"/>
      <c r="R16" s="469" t="s">
        <v>129</v>
      </c>
      <c r="S16" s="470"/>
      <c r="T16" s="470"/>
      <c r="U16" s="470"/>
      <c r="V16" s="471"/>
      <c r="W16" s="487"/>
      <c r="X16" s="399"/>
      <c r="Y16" s="399"/>
      <c r="Z16" s="399"/>
      <c r="AA16" s="399"/>
      <c r="AB16" s="400"/>
      <c r="AC16" s="477">
        <v>36.799999999999997</v>
      </c>
      <c r="AD16" s="478"/>
      <c r="AE16" s="478"/>
      <c r="AF16" s="478"/>
      <c r="AG16" s="479"/>
      <c r="AH16" s="477">
        <v>38.4</v>
      </c>
      <c r="AI16" s="478"/>
      <c r="AJ16" s="478"/>
      <c r="AK16" s="478"/>
      <c r="AL16" s="480"/>
      <c r="AM16" s="452"/>
      <c r="AN16" s="357"/>
      <c r="AO16" s="357"/>
      <c r="AP16" s="357"/>
      <c r="AQ16" s="357"/>
      <c r="AR16" s="357"/>
      <c r="AS16" s="357"/>
      <c r="AT16" s="358"/>
      <c r="AU16" s="440"/>
      <c r="AV16" s="441"/>
      <c r="AW16" s="441"/>
      <c r="AX16" s="441"/>
      <c r="AY16" s="363" t="s">
        <v>130</v>
      </c>
      <c r="AZ16" s="364"/>
      <c r="BA16" s="364"/>
      <c r="BB16" s="364"/>
      <c r="BC16" s="364"/>
      <c r="BD16" s="364"/>
      <c r="BE16" s="364"/>
      <c r="BF16" s="364"/>
      <c r="BG16" s="364"/>
      <c r="BH16" s="364"/>
      <c r="BI16" s="364"/>
      <c r="BJ16" s="364"/>
      <c r="BK16" s="364"/>
      <c r="BL16" s="364"/>
      <c r="BM16" s="365"/>
      <c r="BN16" s="383">
        <v>6447801</v>
      </c>
      <c r="BO16" s="384"/>
      <c r="BP16" s="384"/>
      <c r="BQ16" s="384"/>
      <c r="BR16" s="384"/>
      <c r="BS16" s="384"/>
      <c r="BT16" s="384"/>
      <c r="BU16" s="385"/>
      <c r="BV16" s="383">
        <v>6312192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131</v>
      </c>
      <c r="N17" s="467"/>
      <c r="O17" s="467"/>
      <c r="P17" s="467"/>
      <c r="Q17" s="468"/>
      <c r="R17" s="469" t="s">
        <v>132</v>
      </c>
      <c r="S17" s="470"/>
      <c r="T17" s="470"/>
      <c r="U17" s="470"/>
      <c r="V17" s="471"/>
      <c r="W17" s="472" t="s">
        <v>133</v>
      </c>
      <c r="X17" s="396"/>
      <c r="Y17" s="396"/>
      <c r="Z17" s="396"/>
      <c r="AA17" s="396"/>
      <c r="AB17" s="397"/>
      <c r="AC17" s="359">
        <v>6286</v>
      </c>
      <c r="AD17" s="360"/>
      <c r="AE17" s="360"/>
      <c r="AF17" s="360"/>
      <c r="AG17" s="361"/>
      <c r="AH17" s="359">
        <v>6408</v>
      </c>
      <c r="AI17" s="360"/>
      <c r="AJ17" s="360"/>
      <c r="AK17" s="360"/>
      <c r="AL17" s="362"/>
      <c r="AM17" s="452"/>
      <c r="AN17" s="357"/>
      <c r="AO17" s="357"/>
      <c r="AP17" s="357"/>
      <c r="AQ17" s="357"/>
      <c r="AR17" s="357"/>
      <c r="AS17" s="357"/>
      <c r="AT17" s="358"/>
      <c r="AU17" s="440"/>
      <c r="AV17" s="441"/>
      <c r="AW17" s="441"/>
      <c r="AX17" s="441"/>
      <c r="AY17" s="363" t="s">
        <v>134</v>
      </c>
      <c r="AZ17" s="364"/>
      <c r="BA17" s="364"/>
      <c r="BB17" s="364"/>
      <c r="BC17" s="364"/>
      <c r="BD17" s="364"/>
      <c r="BE17" s="364"/>
      <c r="BF17" s="364"/>
      <c r="BG17" s="364"/>
      <c r="BH17" s="364"/>
      <c r="BI17" s="364"/>
      <c r="BJ17" s="364"/>
      <c r="BK17" s="364"/>
      <c r="BL17" s="364"/>
      <c r="BM17" s="365"/>
      <c r="BN17" s="383">
        <v>2874888</v>
      </c>
      <c r="BO17" s="384"/>
      <c r="BP17" s="384"/>
      <c r="BQ17" s="384"/>
      <c r="BR17" s="384"/>
      <c r="BS17" s="384"/>
      <c r="BT17" s="384"/>
      <c r="BU17" s="385"/>
      <c r="BV17" s="383">
        <v>2826493</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135</v>
      </c>
      <c r="C18" s="446"/>
      <c r="D18" s="446"/>
      <c r="E18" s="447"/>
      <c r="F18" s="447"/>
      <c r="G18" s="447"/>
      <c r="H18" s="447"/>
      <c r="I18" s="447"/>
      <c r="J18" s="447"/>
      <c r="K18" s="447"/>
      <c r="L18" s="448">
        <v>196.98</v>
      </c>
      <c r="M18" s="448"/>
      <c r="N18" s="448"/>
      <c r="O18" s="448"/>
      <c r="P18" s="448"/>
      <c r="Q18" s="448"/>
      <c r="R18" s="449"/>
      <c r="S18" s="449"/>
      <c r="T18" s="449"/>
      <c r="U18" s="449"/>
      <c r="V18" s="450"/>
      <c r="W18" s="464"/>
      <c r="X18" s="465"/>
      <c r="Y18" s="465"/>
      <c r="Z18" s="465"/>
      <c r="AA18" s="465"/>
      <c r="AB18" s="473"/>
      <c r="AC18" s="347">
        <v>48</v>
      </c>
      <c r="AD18" s="348"/>
      <c r="AE18" s="348"/>
      <c r="AF18" s="348"/>
      <c r="AG18" s="451"/>
      <c r="AH18" s="347">
        <v>44.2</v>
      </c>
      <c r="AI18" s="348"/>
      <c r="AJ18" s="348"/>
      <c r="AK18" s="348"/>
      <c r="AL18" s="349"/>
      <c r="AM18" s="452"/>
      <c r="AN18" s="357"/>
      <c r="AO18" s="357"/>
      <c r="AP18" s="357"/>
      <c r="AQ18" s="357"/>
      <c r="AR18" s="357"/>
      <c r="AS18" s="357"/>
      <c r="AT18" s="358"/>
      <c r="AU18" s="440"/>
      <c r="AV18" s="441"/>
      <c r="AW18" s="441"/>
      <c r="AX18" s="441"/>
      <c r="AY18" s="363" t="s">
        <v>136</v>
      </c>
      <c r="AZ18" s="364"/>
      <c r="BA18" s="364"/>
      <c r="BB18" s="364"/>
      <c r="BC18" s="364"/>
      <c r="BD18" s="364"/>
      <c r="BE18" s="364"/>
      <c r="BF18" s="364"/>
      <c r="BG18" s="364"/>
      <c r="BH18" s="364"/>
      <c r="BI18" s="364"/>
      <c r="BJ18" s="364"/>
      <c r="BK18" s="364"/>
      <c r="BL18" s="364"/>
      <c r="BM18" s="365"/>
      <c r="BN18" s="383">
        <v>6927445</v>
      </c>
      <c r="BO18" s="384"/>
      <c r="BP18" s="384"/>
      <c r="BQ18" s="384"/>
      <c r="BR18" s="384"/>
      <c r="BS18" s="384"/>
      <c r="BT18" s="384"/>
      <c r="BU18" s="385"/>
      <c r="BV18" s="383">
        <v>6934257</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137</v>
      </c>
      <c r="C19" s="446"/>
      <c r="D19" s="446"/>
      <c r="E19" s="447"/>
      <c r="F19" s="447"/>
      <c r="G19" s="447"/>
      <c r="H19" s="447"/>
      <c r="I19" s="447"/>
      <c r="J19" s="447"/>
      <c r="K19" s="447"/>
      <c r="L19" s="453">
        <v>125</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138</v>
      </c>
      <c r="AZ19" s="364"/>
      <c r="BA19" s="364"/>
      <c r="BB19" s="364"/>
      <c r="BC19" s="364"/>
      <c r="BD19" s="364"/>
      <c r="BE19" s="364"/>
      <c r="BF19" s="364"/>
      <c r="BG19" s="364"/>
      <c r="BH19" s="364"/>
      <c r="BI19" s="364"/>
      <c r="BJ19" s="364"/>
      <c r="BK19" s="364"/>
      <c r="BL19" s="364"/>
      <c r="BM19" s="365"/>
      <c r="BN19" s="383">
        <v>9483269</v>
      </c>
      <c r="BO19" s="384"/>
      <c r="BP19" s="384"/>
      <c r="BQ19" s="384"/>
      <c r="BR19" s="384"/>
      <c r="BS19" s="384"/>
      <c r="BT19" s="384"/>
      <c r="BU19" s="385"/>
      <c r="BV19" s="383">
        <v>9067636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139</v>
      </c>
      <c r="C20" s="446"/>
      <c r="D20" s="446"/>
      <c r="E20" s="447"/>
      <c r="F20" s="447"/>
      <c r="G20" s="447"/>
      <c r="H20" s="447"/>
      <c r="I20" s="447"/>
      <c r="J20" s="447"/>
      <c r="K20" s="447"/>
      <c r="L20" s="453">
        <v>7713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140</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141</v>
      </c>
      <c r="C22" s="413"/>
      <c r="D22" s="414"/>
      <c r="E22" s="421" t="s">
        <v>1</v>
      </c>
      <c r="F22" s="396"/>
      <c r="G22" s="396"/>
      <c r="H22" s="396"/>
      <c r="I22" s="396"/>
      <c r="J22" s="396"/>
      <c r="K22" s="397"/>
      <c r="L22" s="421" t="s">
        <v>142</v>
      </c>
      <c r="M22" s="396"/>
      <c r="N22" s="396"/>
      <c r="O22" s="396"/>
      <c r="P22" s="397"/>
      <c r="Q22" s="406" t="s">
        <v>143</v>
      </c>
      <c r="R22" s="407"/>
      <c r="S22" s="407"/>
      <c r="T22" s="407"/>
      <c r="U22" s="407"/>
      <c r="V22" s="422"/>
      <c r="W22" s="424" t="s">
        <v>144</v>
      </c>
      <c r="X22" s="413"/>
      <c r="Y22" s="414"/>
      <c r="Z22" s="421" t="s">
        <v>1</v>
      </c>
      <c r="AA22" s="396"/>
      <c r="AB22" s="396"/>
      <c r="AC22" s="396"/>
      <c r="AD22" s="396"/>
      <c r="AE22" s="396"/>
      <c r="AF22" s="396"/>
      <c r="AG22" s="397"/>
      <c r="AH22" s="395" t="s">
        <v>145</v>
      </c>
      <c r="AI22" s="396"/>
      <c r="AJ22" s="396"/>
      <c r="AK22" s="396"/>
      <c r="AL22" s="397"/>
      <c r="AM22" s="395" t="s">
        <v>146</v>
      </c>
      <c r="AN22" s="401"/>
      <c r="AO22" s="401"/>
      <c r="AP22" s="401"/>
      <c r="AQ22" s="401"/>
      <c r="AR22" s="402"/>
      <c r="AS22" s="406" t="s">
        <v>143</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147</v>
      </c>
      <c r="AZ23" s="376"/>
      <c r="BA23" s="376"/>
      <c r="BB23" s="376"/>
      <c r="BC23" s="376"/>
      <c r="BD23" s="376"/>
      <c r="BE23" s="376"/>
      <c r="BF23" s="376"/>
      <c r="BG23" s="376"/>
      <c r="BH23" s="376"/>
      <c r="BI23" s="376"/>
      <c r="BJ23" s="376"/>
      <c r="BK23" s="376"/>
      <c r="BL23" s="376"/>
      <c r="BM23" s="377"/>
      <c r="BN23" s="383">
        <v>14142939</v>
      </c>
      <c r="BO23" s="384"/>
      <c r="BP23" s="384"/>
      <c r="BQ23" s="384"/>
      <c r="BR23" s="384"/>
      <c r="BS23" s="384"/>
      <c r="BT23" s="384"/>
      <c r="BU23" s="385"/>
      <c r="BV23" s="383">
        <v>14545780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148</v>
      </c>
      <c r="F24" s="357"/>
      <c r="G24" s="357"/>
      <c r="H24" s="357"/>
      <c r="I24" s="357"/>
      <c r="J24" s="357"/>
      <c r="K24" s="358"/>
      <c r="L24" s="359">
        <v>1</v>
      </c>
      <c r="M24" s="360"/>
      <c r="N24" s="360"/>
      <c r="O24" s="360"/>
      <c r="P24" s="361"/>
      <c r="Q24" s="359">
        <v>4600</v>
      </c>
      <c r="R24" s="360"/>
      <c r="S24" s="360"/>
      <c r="T24" s="360"/>
      <c r="U24" s="360"/>
      <c r="V24" s="361"/>
      <c r="W24" s="425"/>
      <c r="X24" s="416"/>
      <c r="Y24" s="417"/>
      <c r="Z24" s="356" t="s">
        <v>149</v>
      </c>
      <c r="AA24" s="357"/>
      <c r="AB24" s="357"/>
      <c r="AC24" s="357"/>
      <c r="AD24" s="357"/>
      <c r="AE24" s="357"/>
      <c r="AF24" s="357"/>
      <c r="AG24" s="358"/>
      <c r="AH24" s="359">
        <v>250</v>
      </c>
      <c r="AI24" s="360"/>
      <c r="AJ24" s="360"/>
      <c r="AK24" s="360"/>
      <c r="AL24" s="361"/>
      <c r="AM24" s="359">
        <v>802000</v>
      </c>
      <c r="AN24" s="360"/>
      <c r="AO24" s="360"/>
      <c r="AP24" s="360"/>
      <c r="AQ24" s="360"/>
      <c r="AR24" s="361"/>
      <c r="AS24" s="359">
        <v>3208</v>
      </c>
      <c r="AT24" s="360"/>
      <c r="AU24" s="360"/>
      <c r="AV24" s="360"/>
      <c r="AW24" s="360"/>
      <c r="AX24" s="362"/>
      <c r="AY24" s="350" t="s">
        <v>150</v>
      </c>
      <c r="AZ24" s="351"/>
      <c r="BA24" s="351"/>
      <c r="BB24" s="351"/>
      <c r="BC24" s="351"/>
      <c r="BD24" s="351"/>
      <c r="BE24" s="351"/>
      <c r="BF24" s="351"/>
      <c r="BG24" s="351"/>
      <c r="BH24" s="351"/>
      <c r="BI24" s="351"/>
      <c r="BJ24" s="351"/>
      <c r="BK24" s="351"/>
      <c r="BL24" s="351"/>
      <c r="BM24" s="352"/>
      <c r="BN24" s="383">
        <v>10655387</v>
      </c>
      <c r="BO24" s="384"/>
      <c r="BP24" s="384"/>
      <c r="BQ24" s="384"/>
      <c r="BR24" s="384"/>
      <c r="BS24" s="384"/>
      <c r="BT24" s="384"/>
      <c r="BU24" s="385"/>
      <c r="BV24" s="383">
        <v>10551288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151</v>
      </c>
      <c r="F25" s="357"/>
      <c r="G25" s="357"/>
      <c r="H25" s="357"/>
      <c r="I25" s="357"/>
      <c r="J25" s="357"/>
      <c r="K25" s="358"/>
      <c r="L25" s="359">
        <v>1</v>
      </c>
      <c r="M25" s="360"/>
      <c r="N25" s="360"/>
      <c r="O25" s="360"/>
      <c r="P25" s="361"/>
      <c r="Q25" s="359">
        <v>5520</v>
      </c>
      <c r="R25" s="360"/>
      <c r="S25" s="360"/>
      <c r="T25" s="360"/>
      <c r="U25" s="360"/>
      <c r="V25" s="361"/>
      <c r="W25" s="425"/>
      <c r="X25" s="416"/>
      <c r="Y25" s="417"/>
      <c r="Z25" s="356" t="s">
        <v>152</v>
      </c>
      <c r="AA25" s="357"/>
      <c r="AB25" s="357"/>
      <c r="AC25" s="357"/>
      <c r="AD25" s="357"/>
      <c r="AE25" s="357"/>
      <c r="AF25" s="357"/>
      <c r="AG25" s="358"/>
      <c r="AH25" s="359">
        <v>42</v>
      </c>
      <c r="AI25" s="360"/>
      <c r="AJ25" s="360"/>
      <c r="AK25" s="360"/>
      <c r="AL25" s="361"/>
      <c r="AM25" s="359">
        <v>125874</v>
      </c>
      <c r="AN25" s="360"/>
      <c r="AO25" s="360"/>
      <c r="AP25" s="360"/>
      <c r="AQ25" s="360"/>
      <c r="AR25" s="361"/>
      <c r="AS25" s="359">
        <v>2997</v>
      </c>
      <c r="AT25" s="360"/>
      <c r="AU25" s="360"/>
      <c r="AV25" s="360"/>
      <c r="AW25" s="360"/>
      <c r="AX25" s="362"/>
      <c r="AY25" s="375" t="s">
        <v>153</v>
      </c>
      <c r="AZ25" s="376"/>
      <c r="BA25" s="376"/>
      <c r="BB25" s="376"/>
      <c r="BC25" s="376"/>
      <c r="BD25" s="376"/>
      <c r="BE25" s="376"/>
      <c r="BF25" s="376"/>
      <c r="BG25" s="376"/>
      <c r="BH25" s="376"/>
      <c r="BI25" s="376"/>
      <c r="BJ25" s="376"/>
      <c r="BK25" s="376"/>
      <c r="BL25" s="376"/>
      <c r="BM25" s="377"/>
      <c r="BN25" s="378">
        <v>1270286</v>
      </c>
      <c r="BO25" s="379"/>
      <c r="BP25" s="379"/>
      <c r="BQ25" s="379"/>
      <c r="BR25" s="379"/>
      <c r="BS25" s="379"/>
      <c r="BT25" s="379"/>
      <c r="BU25" s="380"/>
      <c r="BV25" s="378">
        <v>1301888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154</v>
      </c>
      <c r="F26" s="357"/>
      <c r="G26" s="357"/>
      <c r="H26" s="357"/>
      <c r="I26" s="357"/>
      <c r="J26" s="357"/>
      <c r="K26" s="358"/>
      <c r="L26" s="359">
        <v>1</v>
      </c>
      <c r="M26" s="360"/>
      <c r="N26" s="360"/>
      <c r="O26" s="360"/>
      <c r="P26" s="361"/>
      <c r="Q26" s="359">
        <v>5040</v>
      </c>
      <c r="R26" s="360"/>
      <c r="S26" s="360"/>
      <c r="T26" s="360"/>
      <c r="U26" s="360"/>
      <c r="V26" s="361"/>
      <c r="W26" s="425"/>
      <c r="X26" s="416"/>
      <c r="Y26" s="417"/>
      <c r="Z26" s="356" t="s">
        <v>155</v>
      </c>
      <c r="AA26" s="438"/>
      <c r="AB26" s="438"/>
      <c r="AC26" s="438"/>
      <c r="AD26" s="438"/>
      <c r="AE26" s="438"/>
      <c r="AF26" s="438"/>
      <c r="AG26" s="439"/>
      <c r="AH26" s="359">
        <v>18</v>
      </c>
      <c r="AI26" s="360"/>
      <c r="AJ26" s="360"/>
      <c r="AK26" s="360"/>
      <c r="AL26" s="361"/>
      <c r="AM26" s="359">
        <v>55350</v>
      </c>
      <c r="AN26" s="360"/>
      <c r="AO26" s="360"/>
      <c r="AP26" s="360"/>
      <c r="AQ26" s="360"/>
      <c r="AR26" s="361"/>
      <c r="AS26" s="359">
        <v>3075</v>
      </c>
      <c r="AT26" s="360"/>
      <c r="AU26" s="360"/>
      <c r="AV26" s="360"/>
      <c r="AW26" s="360"/>
      <c r="AX26" s="362"/>
      <c r="AY26" s="392" t="s">
        <v>156</v>
      </c>
      <c r="AZ26" s="393"/>
      <c r="BA26" s="393"/>
      <c r="BB26" s="393"/>
      <c r="BC26" s="393"/>
      <c r="BD26" s="393"/>
      <c r="BE26" s="393"/>
      <c r="BF26" s="393"/>
      <c r="BG26" s="393"/>
      <c r="BH26" s="393"/>
      <c r="BI26" s="393"/>
      <c r="BJ26" s="393"/>
      <c r="BK26" s="393"/>
      <c r="BL26" s="393"/>
      <c r="BM26" s="394"/>
      <c r="BN26" s="383" t="s">
        <v>157</v>
      </c>
      <c r="BO26" s="384"/>
      <c r="BP26" s="384"/>
      <c r="BQ26" s="384"/>
      <c r="BR26" s="384"/>
      <c r="BS26" s="384"/>
      <c r="BT26" s="384"/>
      <c r="BU26" s="385"/>
      <c r="BV26" s="383" t="s">
        <v>157</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158</v>
      </c>
      <c r="F27" s="357"/>
      <c r="G27" s="357"/>
      <c r="H27" s="357"/>
      <c r="I27" s="357"/>
      <c r="J27" s="357"/>
      <c r="K27" s="358"/>
      <c r="L27" s="359">
        <v>1</v>
      </c>
      <c r="M27" s="360"/>
      <c r="N27" s="360"/>
      <c r="O27" s="360"/>
      <c r="P27" s="361"/>
      <c r="Q27" s="359">
        <v>4350</v>
      </c>
      <c r="R27" s="360"/>
      <c r="S27" s="360"/>
      <c r="T27" s="360"/>
      <c r="U27" s="360"/>
      <c r="V27" s="361"/>
      <c r="W27" s="425"/>
      <c r="X27" s="416"/>
      <c r="Y27" s="417"/>
      <c r="Z27" s="356" t="s">
        <v>159</v>
      </c>
      <c r="AA27" s="357"/>
      <c r="AB27" s="357"/>
      <c r="AC27" s="357"/>
      <c r="AD27" s="357"/>
      <c r="AE27" s="357"/>
      <c r="AF27" s="357"/>
      <c r="AG27" s="358"/>
      <c r="AH27" s="359">
        <v>3</v>
      </c>
      <c r="AI27" s="360"/>
      <c r="AJ27" s="360"/>
      <c r="AK27" s="360"/>
      <c r="AL27" s="361"/>
      <c r="AM27" s="359">
        <v>12276</v>
      </c>
      <c r="AN27" s="360"/>
      <c r="AO27" s="360"/>
      <c r="AP27" s="360"/>
      <c r="AQ27" s="360"/>
      <c r="AR27" s="361"/>
      <c r="AS27" s="359">
        <v>4092</v>
      </c>
      <c r="AT27" s="360"/>
      <c r="AU27" s="360"/>
      <c r="AV27" s="360"/>
      <c r="AW27" s="360"/>
      <c r="AX27" s="362"/>
      <c r="AY27" s="389" t="s">
        <v>160</v>
      </c>
      <c r="AZ27" s="390"/>
      <c r="BA27" s="390"/>
      <c r="BB27" s="390"/>
      <c r="BC27" s="390"/>
      <c r="BD27" s="390"/>
      <c r="BE27" s="390"/>
      <c r="BF27" s="390"/>
      <c r="BG27" s="390"/>
      <c r="BH27" s="390"/>
      <c r="BI27" s="390"/>
      <c r="BJ27" s="390"/>
      <c r="BK27" s="390"/>
      <c r="BL27" s="390"/>
      <c r="BM27" s="391"/>
      <c r="BN27" s="386">
        <v>163799</v>
      </c>
      <c r="BO27" s="387"/>
      <c r="BP27" s="387"/>
      <c r="BQ27" s="387"/>
      <c r="BR27" s="387"/>
      <c r="BS27" s="387"/>
      <c r="BT27" s="387"/>
      <c r="BU27" s="388"/>
      <c r="BV27" s="386">
        <v>163523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161</v>
      </c>
      <c r="F28" s="357"/>
      <c r="G28" s="357"/>
      <c r="H28" s="357"/>
      <c r="I28" s="357"/>
      <c r="J28" s="357"/>
      <c r="K28" s="358"/>
      <c r="L28" s="359">
        <v>1</v>
      </c>
      <c r="M28" s="360"/>
      <c r="N28" s="360"/>
      <c r="O28" s="360"/>
      <c r="P28" s="361"/>
      <c r="Q28" s="359">
        <v>3850</v>
      </c>
      <c r="R28" s="360"/>
      <c r="S28" s="360"/>
      <c r="T28" s="360"/>
      <c r="U28" s="360"/>
      <c r="V28" s="361"/>
      <c r="W28" s="425"/>
      <c r="X28" s="416"/>
      <c r="Y28" s="417"/>
      <c r="Z28" s="356" t="s">
        <v>162</v>
      </c>
      <c r="AA28" s="357"/>
      <c r="AB28" s="357"/>
      <c r="AC28" s="357"/>
      <c r="AD28" s="357"/>
      <c r="AE28" s="357"/>
      <c r="AF28" s="357"/>
      <c r="AG28" s="358"/>
      <c r="AH28" s="359" t="s">
        <v>157</v>
      </c>
      <c r="AI28" s="360"/>
      <c r="AJ28" s="360"/>
      <c r="AK28" s="360"/>
      <c r="AL28" s="361"/>
      <c r="AM28" s="359" t="s">
        <v>157</v>
      </c>
      <c r="AN28" s="360"/>
      <c r="AO28" s="360"/>
      <c r="AP28" s="360"/>
      <c r="AQ28" s="360"/>
      <c r="AR28" s="361"/>
      <c r="AS28" s="359" t="s">
        <v>157</v>
      </c>
      <c r="AT28" s="360"/>
      <c r="AU28" s="360"/>
      <c r="AV28" s="360"/>
      <c r="AW28" s="360"/>
      <c r="AX28" s="362"/>
      <c r="AY28" s="366" t="s">
        <v>163</v>
      </c>
      <c r="AZ28" s="367"/>
      <c r="BA28" s="367"/>
      <c r="BB28" s="368"/>
      <c r="BC28" s="375" t="s">
        <v>164</v>
      </c>
      <c r="BD28" s="376"/>
      <c r="BE28" s="376"/>
      <c r="BF28" s="376"/>
      <c r="BG28" s="376"/>
      <c r="BH28" s="376"/>
      <c r="BI28" s="376"/>
      <c r="BJ28" s="376"/>
      <c r="BK28" s="376"/>
      <c r="BL28" s="376"/>
      <c r="BM28" s="377"/>
      <c r="BN28" s="378">
        <v>1068913</v>
      </c>
      <c r="BO28" s="379"/>
      <c r="BP28" s="379"/>
      <c r="BQ28" s="379"/>
      <c r="BR28" s="379"/>
      <c r="BS28" s="379"/>
      <c r="BT28" s="379"/>
      <c r="BU28" s="380"/>
      <c r="BV28" s="378">
        <v>1050729</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165</v>
      </c>
      <c r="F29" s="357"/>
      <c r="G29" s="357"/>
      <c r="H29" s="357"/>
      <c r="I29" s="357"/>
      <c r="J29" s="357"/>
      <c r="K29" s="358"/>
      <c r="L29" s="359">
        <v>14</v>
      </c>
      <c r="M29" s="360"/>
      <c r="N29" s="360"/>
      <c r="O29" s="360"/>
      <c r="P29" s="361"/>
      <c r="Q29" s="359">
        <v>3600</v>
      </c>
      <c r="R29" s="360"/>
      <c r="S29" s="360"/>
      <c r="T29" s="360"/>
      <c r="U29" s="360"/>
      <c r="V29" s="361"/>
      <c r="W29" s="426"/>
      <c r="X29" s="427"/>
      <c r="Y29" s="428"/>
      <c r="Z29" s="356" t="s">
        <v>166</v>
      </c>
      <c r="AA29" s="357"/>
      <c r="AB29" s="357"/>
      <c r="AC29" s="357"/>
      <c r="AD29" s="357"/>
      <c r="AE29" s="357"/>
      <c r="AF29" s="357"/>
      <c r="AG29" s="358"/>
      <c r="AH29" s="359">
        <v>253</v>
      </c>
      <c r="AI29" s="360"/>
      <c r="AJ29" s="360"/>
      <c r="AK29" s="360"/>
      <c r="AL29" s="361"/>
      <c r="AM29" s="359">
        <v>814276</v>
      </c>
      <c r="AN29" s="360"/>
      <c r="AO29" s="360"/>
      <c r="AP29" s="360"/>
      <c r="AQ29" s="360"/>
      <c r="AR29" s="361"/>
      <c r="AS29" s="359">
        <v>3218</v>
      </c>
      <c r="AT29" s="360"/>
      <c r="AU29" s="360"/>
      <c r="AV29" s="360"/>
      <c r="AW29" s="360"/>
      <c r="AX29" s="362"/>
      <c r="AY29" s="369"/>
      <c r="AZ29" s="370"/>
      <c r="BA29" s="370"/>
      <c r="BB29" s="371"/>
      <c r="BC29" s="363" t="s">
        <v>167</v>
      </c>
      <c r="BD29" s="364"/>
      <c r="BE29" s="364"/>
      <c r="BF29" s="364"/>
      <c r="BG29" s="364"/>
      <c r="BH29" s="364"/>
      <c r="BI29" s="364"/>
      <c r="BJ29" s="364"/>
      <c r="BK29" s="364"/>
      <c r="BL29" s="364"/>
      <c r="BM29" s="365"/>
      <c r="BN29" s="383">
        <v>93579</v>
      </c>
      <c r="BO29" s="384"/>
      <c r="BP29" s="384"/>
      <c r="BQ29" s="384"/>
      <c r="BR29" s="384"/>
      <c r="BS29" s="384"/>
      <c r="BT29" s="384"/>
      <c r="BU29" s="385"/>
      <c r="BV29" s="383">
        <v>79610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168</v>
      </c>
      <c r="X30" s="436"/>
      <c r="Y30" s="436"/>
      <c r="Z30" s="436"/>
      <c r="AA30" s="436"/>
      <c r="AB30" s="436"/>
      <c r="AC30" s="436"/>
      <c r="AD30" s="436"/>
      <c r="AE30" s="436"/>
      <c r="AF30" s="436"/>
      <c r="AG30" s="437"/>
      <c r="AH30" s="347">
        <v>98.2</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169</v>
      </c>
      <c r="BD30" s="351"/>
      <c r="BE30" s="351"/>
      <c r="BF30" s="351"/>
      <c r="BG30" s="351"/>
      <c r="BH30" s="351"/>
      <c r="BI30" s="351"/>
      <c r="BJ30" s="351"/>
      <c r="BK30" s="351"/>
      <c r="BL30" s="351"/>
      <c r="BM30" s="352"/>
      <c r="BN30" s="386">
        <v>558377</v>
      </c>
      <c r="BO30" s="387"/>
      <c r="BP30" s="387"/>
      <c r="BQ30" s="387"/>
      <c r="BR30" s="387"/>
      <c r="BS30" s="387"/>
      <c r="BT30" s="387"/>
      <c r="BU30" s="388"/>
      <c r="BV30" s="386">
        <v>364604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176</v>
      </c>
      <c r="D33" s="346"/>
      <c r="E33" s="345" t="s">
        <v>177</v>
      </c>
      <c r="F33" s="345"/>
      <c r="G33" s="345"/>
      <c r="H33" s="345"/>
      <c r="I33" s="345"/>
      <c r="J33" s="345"/>
      <c r="K33" s="345"/>
      <c r="L33" s="345"/>
      <c r="M33" s="345"/>
      <c r="N33" s="345"/>
      <c r="O33" s="345"/>
      <c r="P33" s="345"/>
      <c r="Q33" s="345"/>
      <c r="R33" s="345"/>
      <c r="S33" s="345"/>
      <c r="T33" s="167"/>
      <c r="U33" s="346" t="s">
        <v>176</v>
      </c>
      <c r="V33" s="346"/>
      <c r="W33" s="345" t="s">
        <v>177</v>
      </c>
      <c r="X33" s="345"/>
      <c r="Y33" s="345"/>
      <c r="Z33" s="345"/>
      <c r="AA33" s="345"/>
      <c r="AB33" s="345"/>
      <c r="AC33" s="345"/>
      <c r="AD33" s="345"/>
      <c r="AE33" s="345"/>
      <c r="AF33" s="345"/>
      <c r="AG33" s="345"/>
      <c r="AH33" s="345"/>
      <c r="AI33" s="345"/>
      <c r="AJ33" s="345"/>
      <c r="AK33" s="345"/>
      <c r="AL33" s="167"/>
      <c r="AM33" s="346" t="s">
        <v>176</v>
      </c>
      <c r="AN33" s="346"/>
      <c r="AO33" s="345" t="s">
        <v>177</v>
      </c>
      <c r="AP33" s="345"/>
      <c r="AQ33" s="345"/>
      <c r="AR33" s="345"/>
      <c r="AS33" s="345"/>
      <c r="AT33" s="345"/>
      <c r="AU33" s="345"/>
      <c r="AV33" s="345"/>
      <c r="AW33" s="345"/>
      <c r="AX33" s="345"/>
      <c r="AY33" s="345"/>
      <c r="AZ33" s="345"/>
      <c r="BA33" s="345"/>
      <c r="BB33" s="345"/>
      <c r="BC33" s="345"/>
      <c r="BD33" s="168"/>
      <c r="BE33" s="345" t="s">
        <v>178</v>
      </c>
      <c r="BF33" s="345"/>
      <c r="BG33" s="345" t="s">
        <v>179</v>
      </c>
      <c r="BH33" s="345"/>
      <c r="BI33" s="345"/>
      <c r="BJ33" s="345"/>
      <c r="BK33" s="345"/>
      <c r="BL33" s="345"/>
      <c r="BM33" s="345"/>
      <c r="BN33" s="345"/>
      <c r="BO33" s="345"/>
      <c r="BP33" s="345"/>
      <c r="BQ33" s="345"/>
      <c r="BR33" s="345"/>
      <c r="BS33" s="345"/>
      <c r="BT33" s="345"/>
      <c r="BU33" s="345"/>
      <c r="BV33" s="168"/>
      <c r="BW33" s="346" t="s">
        <v>178</v>
      </c>
      <c r="BX33" s="346"/>
      <c r="BY33" s="345" t="s">
        <v>180</v>
      </c>
      <c r="BZ33" s="345"/>
      <c r="CA33" s="345"/>
      <c r="CB33" s="345"/>
      <c r="CC33" s="345"/>
      <c r="CD33" s="345"/>
      <c r="CE33" s="345"/>
      <c r="CF33" s="345"/>
      <c r="CG33" s="345"/>
      <c r="CH33" s="345"/>
      <c r="CI33" s="345"/>
      <c r="CJ33" s="345"/>
      <c r="CK33" s="345"/>
      <c r="CL33" s="345"/>
      <c r="CM33" s="345"/>
      <c r="CN33" s="167"/>
      <c r="CO33" s="346" t="s">
        <v>176</v>
      </c>
      <c r="CP33" s="346"/>
      <c r="CQ33" s="345" t="s">
        <v>181</v>
      </c>
      <c r="CR33" s="345"/>
      <c r="CS33" s="345"/>
      <c r="CT33" s="345"/>
      <c r="CU33" s="345"/>
      <c r="CV33" s="345"/>
      <c r="CW33" s="345"/>
      <c r="CX33" s="345"/>
      <c r="CY33" s="345"/>
      <c r="CZ33" s="345"/>
      <c r="DA33" s="345"/>
      <c r="DB33" s="345"/>
      <c r="DC33" s="345"/>
      <c r="DD33" s="345"/>
      <c r="DE33" s="345"/>
      <c r="DF33" s="167"/>
      <c r="DG33" s="345" t="s">
        <v>182</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村山市国民健康保険事業特別会計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IF('各会計、関係団体の財政状況及び健全化判断比率'!B31="","",'各会計、関係団体の財政状況及び健全化判断比率'!B31)</f>
        <v>村山市水道事業会計</v>
      </c>
      <c r="AP34" s="342"/>
      <c r="AQ34" s="342"/>
      <c r="AR34" s="342"/>
      <c r="AS34" s="342"/>
      <c r="AT34" s="342"/>
      <c r="AU34" s="342"/>
      <c r="AV34" s="342"/>
      <c r="AW34" s="342"/>
      <c r="AX34" s="342"/>
      <c r="AY34" s="342"/>
      <c r="AZ34" s="342"/>
      <c r="BA34" s="342"/>
      <c r="BB34" s="342"/>
      <c r="BC34" s="342"/>
      <c r="BD34" s="165"/>
      <c r="BE34" s="343">
        <f>IF(BG34="","",MAX(C34:D43,U34:V43,AM34:AN43)+1)</f>
        <v>7</v>
      </c>
      <c r="BF34" s="343"/>
      <c r="BG34" s="342" t="str">
        <f>IF('各会計、関係団体の財政状況及び健全化判断比率'!B32="","",'各会計、関係団体の財政状況及び健全化判断比率'!B32)</f>
        <v>村山市公共下水道事業特別会計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北村山広域行政事務組合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村山市余暇開発公社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村山市土地区画整理事業特別会計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村山市介護保険事業特別会計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8</v>
      </c>
      <c r="BF35" s="343"/>
      <c r="BG35" s="342" t="str">
        <f>IF('各会計、関係団体の財政状況及び健全化判断比率'!B33="","",'各会計、関係団体の財政状況及び健全化判断比率'!B33)</f>
        <v>村山市農業集落排水事業特別会計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東根市外二市一町共立衛生処理組合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村山市体育協会</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5</v>
      </c>
      <c r="V36" s="343"/>
      <c r="W36" s="342" t="str">
        <f>IF('各会計、関係団体の財政状況及び健全化判断比率'!B30="","",'各会計、関係団体の財政状況及び健全化判断比率'!B30)</f>
        <v>村山市後期高齢者医療事業特別会計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山形県消防補償等組合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村山市土地開発公社</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山形県自治会館管理組合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河北町ほか2市広域斎場事務組合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山形県後期高齢者医療広域連合（普通会計分）</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山形県後期高齢者医療広域連合（事業会計分）</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北村山公立病院組合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山形県市町村職員退職手当組合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topLeftCell="E2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c r="A34" s="22"/>
      <c r="B34" s="31"/>
      <c r="C34" s="1151" t="s">
        <v>537</v>
      </c>
      <c r="D34" s="1151"/>
      <c r="E34" s="1152"/>
      <c r="F34" s="32">
        <v>10.54</v>
      </c>
      <c r="G34" s="33">
        <v>11.94</v>
      </c>
      <c r="H34" s="33">
        <v>12.94</v>
      </c>
      <c r="I34" s="33">
        <v>14.71</v>
      </c>
      <c r="J34" s="34">
        <v>16.52</v>
      </c>
      <c r="K34" s="22"/>
      <c r="L34" s="22"/>
      <c r="M34" s="22"/>
      <c r="N34" s="22"/>
      <c r="O34" s="22"/>
      <c r="P34" s="22"/>
    </row>
    <row r="35" spans="1:16" ht="39" customHeight="1">
      <c r="A35" s="22"/>
      <c r="B35" s="35"/>
      <c r="C35" s="1145" t="s">
        <v>538</v>
      </c>
      <c r="D35" s="1146"/>
      <c r="E35" s="1147"/>
      <c r="F35" s="36">
        <v>9.5500000000000007</v>
      </c>
      <c r="G35" s="37">
        <v>11.06</v>
      </c>
      <c r="H35" s="37">
        <v>10.24</v>
      </c>
      <c r="I35" s="37">
        <v>9.8699999999999992</v>
      </c>
      <c r="J35" s="38">
        <v>11.94</v>
      </c>
      <c r="K35" s="22"/>
      <c r="L35" s="22"/>
      <c r="M35" s="22"/>
      <c r="N35" s="22"/>
      <c r="O35" s="22"/>
      <c r="P35" s="22"/>
    </row>
    <row r="36" spans="1:16" ht="39" customHeight="1">
      <c r="A36" s="22"/>
      <c r="B36" s="35"/>
      <c r="C36" s="1145" t="s">
        <v>539</v>
      </c>
      <c r="D36" s="1146"/>
      <c r="E36" s="1147"/>
      <c r="F36" s="36">
        <v>1.51</v>
      </c>
      <c r="G36" s="37">
        <v>1.1399999999999999</v>
      </c>
      <c r="H36" s="37">
        <v>1.1100000000000001</v>
      </c>
      <c r="I36" s="37">
        <v>0.87</v>
      </c>
      <c r="J36" s="38">
        <v>0.88</v>
      </c>
      <c r="K36" s="22"/>
      <c r="L36" s="22"/>
      <c r="M36" s="22"/>
      <c r="N36" s="22"/>
      <c r="O36" s="22"/>
      <c r="P36" s="22"/>
    </row>
    <row r="37" spans="1:16" ht="39" customHeight="1">
      <c r="A37" s="22"/>
      <c r="B37" s="35"/>
      <c r="C37" s="1145" t="s">
        <v>540</v>
      </c>
      <c r="D37" s="1146"/>
      <c r="E37" s="1147"/>
      <c r="F37" s="36">
        <v>0.19</v>
      </c>
      <c r="G37" s="37">
        <v>0.16</v>
      </c>
      <c r="H37" s="37">
        <v>0.44</v>
      </c>
      <c r="I37" s="37">
        <v>0.46</v>
      </c>
      <c r="J37" s="38">
        <v>0.61</v>
      </c>
      <c r="K37" s="22"/>
      <c r="L37" s="22"/>
      <c r="M37" s="22"/>
      <c r="N37" s="22"/>
      <c r="O37" s="22"/>
      <c r="P37" s="22"/>
    </row>
    <row r="38" spans="1:16" ht="39" customHeight="1">
      <c r="A38" s="22"/>
      <c r="B38" s="35"/>
      <c r="C38" s="1145" t="s">
        <v>541</v>
      </c>
      <c r="D38" s="1146"/>
      <c r="E38" s="1147"/>
      <c r="F38" s="36">
        <v>0.06</v>
      </c>
      <c r="G38" s="37">
        <v>0.14000000000000001</v>
      </c>
      <c r="H38" s="37">
        <v>0.12</v>
      </c>
      <c r="I38" s="37">
        <v>7.0000000000000007E-2</v>
      </c>
      <c r="J38" s="38">
        <v>0.12</v>
      </c>
      <c r="K38" s="22"/>
      <c r="L38" s="22"/>
      <c r="M38" s="22"/>
      <c r="N38" s="22"/>
      <c r="O38" s="22"/>
      <c r="P38" s="22"/>
    </row>
    <row r="39" spans="1:16" ht="39" customHeight="1">
      <c r="A39" s="22"/>
      <c r="B39" s="35"/>
      <c r="C39" s="1145" t="s">
        <v>542</v>
      </c>
      <c r="D39" s="1146"/>
      <c r="E39" s="1147"/>
      <c r="F39" s="36">
        <v>0.01</v>
      </c>
      <c r="G39" s="37">
        <v>0.02</v>
      </c>
      <c r="H39" s="37">
        <v>0.03</v>
      </c>
      <c r="I39" s="37">
        <v>0.05</v>
      </c>
      <c r="J39" s="38">
        <v>0.04</v>
      </c>
      <c r="K39" s="22"/>
      <c r="L39" s="22"/>
      <c r="M39" s="22"/>
      <c r="N39" s="22"/>
      <c r="O39" s="22"/>
      <c r="P39" s="22"/>
    </row>
    <row r="40" spans="1:16" ht="39" customHeight="1">
      <c r="A40" s="22"/>
      <c r="B40" s="35"/>
      <c r="C40" s="1145" t="s">
        <v>543</v>
      </c>
      <c r="D40" s="1146"/>
      <c r="E40" s="1147"/>
      <c r="F40" s="36">
        <v>0.01</v>
      </c>
      <c r="G40" s="37">
        <v>0.03</v>
      </c>
      <c r="H40" s="37">
        <v>0.16</v>
      </c>
      <c r="I40" s="37">
        <v>0.04</v>
      </c>
      <c r="J40" s="38">
        <v>0.02</v>
      </c>
      <c r="K40" s="22"/>
      <c r="L40" s="22"/>
      <c r="M40" s="22"/>
      <c r="N40" s="22"/>
      <c r="O40" s="22"/>
      <c r="P40" s="22"/>
    </row>
    <row r="41" spans="1:16" ht="39" customHeight="1">
      <c r="A41" s="22"/>
      <c r="B41" s="35"/>
      <c r="C41" s="1145" t="s">
        <v>544</v>
      </c>
      <c r="D41" s="1146"/>
      <c r="E41" s="1147"/>
      <c r="F41" s="36">
        <v>0</v>
      </c>
      <c r="G41" s="37">
        <v>0</v>
      </c>
      <c r="H41" s="37">
        <v>0</v>
      </c>
      <c r="I41" s="37">
        <v>0</v>
      </c>
      <c r="J41" s="38">
        <v>0</v>
      </c>
      <c r="K41" s="22"/>
      <c r="L41" s="22"/>
      <c r="M41" s="22"/>
      <c r="N41" s="22"/>
      <c r="O41" s="22"/>
      <c r="P41" s="22"/>
    </row>
    <row r="42" spans="1:16" ht="39" customHeight="1">
      <c r="A42" s="22"/>
      <c r="B42" s="39"/>
      <c r="C42" s="1145" t="s">
        <v>545</v>
      </c>
      <c r="D42" s="1146"/>
      <c r="E42" s="1147"/>
      <c r="F42" s="36" t="s">
        <v>488</v>
      </c>
      <c r="G42" s="37" t="s">
        <v>488</v>
      </c>
      <c r="H42" s="37" t="s">
        <v>488</v>
      </c>
      <c r="I42" s="37" t="s">
        <v>488</v>
      </c>
      <c r="J42" s="38" t="s">
        <v>488</v>
      </c>
      <c r="K42" s="22"/>
      <c r="L42" s="22"/>
      <c r="M42" s="22"/>
      <c r="N42" s="22"/>
      <c r="O42" s="22"/>
      <c r="P42" s="22"/>
    </row>
    <row r="43" spans="1:16" ht="39" customHeight="1" thickBot="1">
      <c r="A43" s="22"/>
      <c r="B43" s="40"/>
      <c r="C43" s="1148" t="s">
        <v>546</v>
      </c>
      <c r="D43" s="1149"/>
      <c r="E43" s="1150"/>
      <c r="F43" s="41" t="s">
        <v>488</v>
      </c>
      <c r="G43" s="42" t="s">
        <v>488</v>
      </c>
      <c r="H43" s="42" t="s">
        <v>488</v>
      </c>
      <c r="I43" s="42" t="s">
        <v>488</v>
      </c>
      <c r="J43" s="43" t="s">
        <v>488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topLeftCell="F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c r="A45" s="48"/>
      <c r="B45" s="1161" t="s">
        <v>11</v>
      </c>
      <c r="C45" s="1162"/>
      <c r="D45" s="58"/>
      <c r="E45" s="1167" t="s">
        <v>12</v>
      </c>
      <c r="F45" s="1167"/>
      <c r="G45" s="1167"/>
      <c r="H45" s="1167"/>
      <c r="I45" s="1167"/>
      <c r="J45" s="1168"/>
      <c r="K45" s="59">
        <v>2055</v>
      </c>
      <c r="L45" s="60">
        <v>2001</v>
      </c>
      <c r="M45" s="60">
        <v>1866</v>
      </c>
      <c r="N45" s="60">
        <v>1786</v>
      </c>
      <c r="O45" s="61">
        <v>1631</v>
      </c>
      <c r="P45" s="48"/>
      <c r="Q45" s="48"/>
      <c r="R45" s="48"/>
      <c r="S45" s="48"/>
      <c r="T45" s="48"/>
      <c r="U45" s="48"/>
    </row>
    <row r="46" spans="1:21" ht="30.75" customHeight="1">
      <c r="A46" s="48"/>
      <c r="B46" s="1163"/>
      <c r="C46" s="1164"/>
      <c r="D46" s="62"/>
      <c r="E46" s="1155" t="s">
        <v>13</v>
      </c>
      <c r="F46" s="1155"/>
      <c r="G46" s="1155"/>
      <c r="H46" s="1155"/>
      <c r="I46" s="1155"/>
      <c r="J46" s="1156"/>
      <c r="K46" s="63" t="s">
        <v>488</v>
      </c>
      <c r="L46" s="64" t="s">
        <v>488</v>
      </c>
      <c r="M46" s="64" t="s">
        <v>488</v>
      </c>
      <c r="N46" s="64" t="s">
        <v>488</v>
      </c>
      <c r="O46" s="65" t="s">
        <v>488</v>
      </c>
      <c r="P46" s="48"/>
      <c r="Q46" s="48"/>
      <c r="R46" s="48"/>
      <c r="S46" s="48"/>
      <c r="T46" s="48"/>
      <c r="U46" s="48"/>
    </row>
    <row r="47" spans="1:21" ht="30.75" customHeight="1">
      <c r="A47" s="48"/>
      <c r="B47" s="1163"/>
      <c r="C47" s="1164"/>
      <c r="D47" s="62"/>
      <c r="E47" s="1155" t="s">
        <v>14</v>
      </c>
      <c r="F47" s="1155"/>
      <c r="G47" s="1155"/>
      <c r="H47" s="1155"/>
      <c r="I47" s="1155"/>
      <c r="J47" s="1156"/>
      <c r="K47" s="63" t="s">
        <v>488</v>
      </c>
      <c r="L47" s="64" t="s">
        <v>488</v>
      </c>
      <c r="M47" s="64" t="s">
        <v>488</v>
      </c>
      <c r="N47" s="64" t="s">
        <v>488</v>
      </c>
      <c r="O47" s="65" t="s">
        <v>488</v>
      </c>
      <c r="P47" s="48"/>
      <c r="Q47" s="48"/>
      <c r="R47" s="48"/>
      <c r="S47" s="48"/>
      <c r="T47" s="48"/>
      <c r="U47" s="48"/>
    </row>
    <row r="48" spans="1:21" ht="30.75" customHeight="1">
      <c r="A48" s="48"/>
      <c r="B48" s="1163"/>
      <c r="C48" s="1164"/>
      <c r="D48" s="62"/>
      <c r="E48" s="1155" t="s">
        <v>15</v>
      </c>
      <c r="F48" s="1155"/>
      <c r="G48" s="1155"/>
      <c r="H48" s="1155"/>
      <c r="I48" s="1155"/>
      <c r="J48" s="1156"/>
      <c r="K48" s="63">
        <v>486</v>
      </c>
      <c r="L48" s="64">
        <v>435</v>
      </c>
      <c r="M48" s="64">
        <v>505</v>
      </c>
      <c r="N48" s="64">
        <v>521</v>
      </c>
      <c r="O48" s="65">
        <v>519</v>
      </c>
      <c r="P48" s="48"/>
      <c r="Q48" s="48"/>
      <c r="R48" s="48"/>
      <c r="S48" s="48"/>
      <c r="T48" s="48"/>
      <c r="U48" s="48"/>
    </row>
    <row r="49" spans="1:21" ht="30.75" customHeight="1">
      <c r="A49" s="48"/>
      <c r="B49" s="1163"/>
      <c r="C49" s="1164"/>
      <c r="D49" s="62"/>
      <c r="E49" s="1155" t="s">
        <v>16</v>
      </c>
      <c r="F49" s="1155"/>
      <c r="G49" s="1155"/>
      <c r="H49" s="1155"/>
      <c r="I49" s="1155"/>
      <c r="J49" s="1156"/>
      <c r="K49" s="63">
        <v>90</v>
      </c>
      <c r="L49" s="64">
        <v>107</v>
      </c>
      <c r="M49" s="64">
        <v>128</v>
      </c>
      <c r="N49" s="64">
        <v>121</v>
      </c>
      <c r="O49" s="65">
        <v>119</v>
      </c>
      <c r="P49" s="48"/>
      <c r="Q49" s="48"/>
      <c r="R49" s="48"/>
      <c r="S49" s="48"/>
      <c r="T49" s="48"/>
      <c r="U49" s="48"/>
    </row>
    <row r="50" spans="1:21" ht="30.75" customHeight="1">
      <c r="A50" s="48"/>
      <c r="B50" s="1163"/>
      <c r="C50" s="1164"/>
      <c r="D50" s="62"/>
      <c r="E50" s="1155" t="s">
        <v>17</v>
      </c>
      <c r="F50" s="1155"/>
      <c r="G50" s="1155"/>
      <c r="H50" s="1155"/>
      <c r="I50" s="1155"/>
      <c r="J50" s="1156"/>
      <c r="K50" s="63">
        <v>24</v>
      </c>
      <c r="L50" s="64">
        <v>23</v>
      </c>
      <c r="M50" s="64">
        <v>23</v>
      </c>
      <c r="N50" s="64">
        <v>19</v>
      </c>
      <c r="O50" s="65">
        <v>6</v>
      </c>
      <c r="P50" s="48"/>
      <c r="Q50" s="48"/>
      <c r="R50" s="48"/>
      <c r="S50" s="48"/>
      <c r="T50" s="48"/>
      <c r="U50" s="48"/>
    </row>
    <row r="51" spans="1:21" ht="30.75" customHeight="1">
      <c r="A51" s="48"/>
      <c r="B51" s="1165"/>
      <c r="C51" s="1166"/>
      <c r="D51" s="66"/>
      <c r="E51" s="1155" t="s">
        <v>18</v>
      </c>
      <c r="F51" s="1155"/>
      <c r="G51" s="1155"/>
      <c r="H51" s="1155"/>
      <c r="I51" s="1155"/>
      <c r="J51" s="1156"/>
      <c r="K51" s="63" t="s">
        <v>488</v>
      </c>
      <c r="L51" s="64" t="s">
        <v>488</v>
      </c>
      <c r="M51" s="64" t="s">
        <v>488</v>
      </c>
      <c r="N51" s="64" t="s">
        <v>488</v>
      </c>
      <c r="O51" s="65" t="s">
        <v>488</v>
      </c>
      <c r="P51" s="48"/>
      <c r="Q51" s="48"/>
      <c r="R51" s="48"/>
      <c r="S51" s="48"/>
      <c r="T51" s="48"/>
      <c r="U51" s="48"/>
    </row>
    <row r="52" spans="1:21" ht="30.75" customHeight="1">
      <c r="A52" s="48"/>
      <c r="B52" s="1153" t="s">
        <v>19</v>
      </c>
      <c r="C52" s="1154"/>
      <c r="D52" s="66"/>
      <c r="E52" s="1155" t="s">
        <v>20</v>
      </c>
      <c r="F52" s="1155"/>
      <c r="G52" s="1155"/>
      <c r="H52" s="1155"/>
      <c r="I52" s="1155"/>
      <c r="J52" s="1156"/>
      <c r="K52" s="63">
        <v>1568</v>
      </c>
      <c r="L52" s="64">
        <v>1578</v>
      </c>
      <c r="M52" s="64">
        <v>1602</v>
      </c>
      <c r="N52" s="64">
        <v>1594</v>
      </c>
      <c r="O52" s="65">
        <v>1480</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1087</v>
      </c>
      <c r="L53" s="69">
        <v>988</v>
      </c>
      <c r="M53" s="69">
        <v>920</v>
      </c>
      <c r="N53" s="69">
        <v>853</v>
      </c>
      <c r="O53" s="70">
        <v>795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topLeftCell="F31"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527</v>
      </c>
      <c r="J40" s="79" t="s">
        <v>528</v>
      </c>
      <c r="K40" s="79" t="s">
        <v>529</v>
      </c>
      <c r="L40" s="79" t="s">
        <v>530</v>
      </c>
      <c r="M40" s="80" t="s">
        <v>531</v>
      </c>
    </row>
    <row r="41" spans="2:13" ht="27.75" customHeight="1">
      <c r="B41" s="1181" t="s">
        <v>24</v>
      </c>
      <c r="C41" s="1182"/>
      <c r="D41" s="81"/>
      <c r="E41" s="1183" t="s">
        <v>25</v>
      </c>
      <c r="F41" s="1183"/>
      <c r="G41" s="1183"/>
      <c r="H41" s="1184"/>
      <c r="I41" s="82">
        <v>15212</v>
      </c>
      <c r="J41" s="83">
        <v>14910</v>
      </c>
      <c r="K41" s="83">
        <v>14767</v>
      </c>
      <c r="L41" s="83">
        <v>14546</v>
      </c>
      <c r="M41" s="84">
        <v>14143</v>
      </c>
    </row>
    <row r="42" spans="2:13" ht="27.75" customHeight="1">
      <c r="B42" s="1171"/>
      <c r="C42" s="1172"/>
      <c r="D42" s="85"/>
      <c r="E42" s="1175" t="s">
        <v>26</v>
      </c>
      <c r="F42" s="1175"/>
      <c r="G42" s="1175"/>
      <c r="H42" s="1176"/>
      <c r="I42" s="86">
        <v>67</v>
      </c>
      <c r="J42" s="87">
        <v>48</v>
      </c>
      <c r="K42" s="87">
        <v>30</v>
      </c>
      <c r="L42" s="87">
        <v>12</v>
      </c>
      <c r="M42" s="88">
        <v>9</v>
      </c>
    </row>
    <row r="43" spans="2:13" ht="27.75" customHeight="1">
      <c r="B43" s="1171"/>
      <c r="C43" s="1172"/>
      <c r="D43" s="85"/>
      <c r="E43" s="1175" t="s">
        <v>27</v>
      </c>
      <c r="F43" s="1175"/>
      <c r="G43" s="1175"/>
      <c r="H43" s="1176"/>
      <c r="I43" s="86">
        <v>8498</v>
      </c>
      <c r="J43" s="87">
        <v>8252</v>
      </c>
      <c r="K43" s="87">
        <v>8199</v>
      </c>
      <c r="L43" s="87">
        <v>8076</v>
      </c>
      <c r="M43" s="88">
        <v>7937</v>
      </c>
    </row>
    <row r="44" spans="2:13" ht="27.75" customHeight="1">
      <c r="B44" s="1171"/>
      <c r="C44" s="1172"/>
      <c r="D44" s="85"/>
      <c r="E44" s="1175" t="s">
        <v>28</v>
      </c>
      <c r="F44" s="1175"/>
      <c r="G44" s="1175"/>
      <c r="H44" s="1176"/>
      <c r="I44" s="86">
        <v>829</v>
      </c>
      <c r="J44" s="87">
        <v>842</v>
      </c>
      <c r="K44" s="87">
        <v>763</v>
      </c>
      <c r="L44" s="87">
        <v>686</v>
      </c>
      <c r="M44" s="88">
        <v>635</v>
      </c>
    </row>
    <row r="45" spans="2:13" ht="27.75" customHeight="1">
      <c r="B45" s="1171"/>
      <c r="C45" s="1172"/>
      <c r="D45" s="85"/>
      <c r="E45" s="1175" t="s">
        <v>29</v>
      </c>
      <c r="F45" s="1175"/>
      <c r="G45" s="1175"/>
      <c r="H45" s="1176"/>
      <c r="I45" s="86">
        <v>2923</v>
      </c>
      <c r="J45" s="87">
        <v>2859</v>
      </c>
      <c r="K45" s="87">
        <v>2712</v>
      </c>
      <c r="L45" s="87">
        <v>2511</v>
      </c>
      <c r="M45" s="88">
        <v>2542</v>
      </c>
    </row>
    <row r="46" spans="2:13" ht="27.75" customHeight="1">
      <c r="B46" s="1171"/>
      <c r="C46" s="1172"/>
      <c r="D46" s="85"/>
      <c r="E46" s="1175" t="s">
        <v>30</v>
      </c>
      <c r="F46" s="1175"/>
      <c r="G46" s="1175"/>
      <c r="H46" s="1176"/>
      <c r="I46" s="86" t="s">
        <v>488</v>
      </c>
      <c r="J46" s="87" t="s">
        <v>488</v>
      </c>
      <c r="K46" s="87" t="s">
        <v>488</v>
      </c>
      <c r="L46" s="87" t="s">
        <v>488</v>
      </c>
      <c r="M46" s="88" t="s">
        <v>488</v>
      </c>
    </row>
    <row r="47" spans="2:13" ht="27.75" customHeight="1">
      <c r="B47" s="1171"/>
      <c r="C47" s="1172"/>
      <c r="D47" s="85"/>
      <c r="E47" s="1175" t="s">
        <v>31</v>
      </c>
      <c r="F47" s="1175"/>
      <c r="G47" s="1175"/>
      <c r="H47" s="1176"/>
      <c r="I47" s="86" t="s">
        <v>488</v>
      </c>
      <c r="J47" s="87" t="s">
        <v>488</v>
      </c>
      <c r="K47" s="87" t="s">
        <v>488</v>
      </c>
      <c r="L47" s="87" t="s">
        <v>488</v>
      </c>
      <c r="M47" s="88" t="s">
        <v>488</v>
      </c>
    </row>
    <row r="48" spans="2:13" ht="27.75" customHeight="1">
      <c r="B48" s="1173"/>
      <c r="C48" s="1174"/>
      <c r="D48" s="85"/>
      <c r="E48" s="1175" t="s">
        <v>32</v>
      </c>
      <c r="F48" s="1175"/>
      <c r="G48" s="1175"/>
      <c r="H48" s="1176"/>
      <c r="I48" s="86" t="s">
        <v>488</v>
      </c>
      <c r="J48" s="87" t="s">
        <v>488</v>
      </c>
      <c r="K48" s="87" t="s">
        <v>488</v>
      </c>
      <c r="L48" s="87" t="s">
        <v>488</v>
      </c>
      <c r="M48" s="88" t="s">
        <v>488</v>
      </c>
    </row>
    <row r="49" spans="2:13" ht="27.75" customHeight="1">
      <c r="B49" s="1169" t="s">
        <v>33</v>
      </c>
      <c r="C49" s="1170"/>
      <c r="D49" s="89"/>
      <c r="E49" s="1175" t="s">
        <v>34</v>
      </c>
      <c r="F49" s="1175"/>
      <c r="G49" s="1175"/>
      <c r="H49" s="1176"/>
      <c r="I49" s="86">
        <v>1622</v>
      </c>
      <c r="J49" s="87">
        <v>1709</v>
      </c>
      <c r="K49" s="87">
        <v>1902</v>
      </c>
      <c r="L49" s="87">
        <v>1912</v>
      </c>
      <c r="M49" s="88">
        <v>2064</v>
      </c>
    </row>
    <row r="50" spans="2:13" ht="27.75" customHeight="1">
      <c r="B50" s="1171"/>
      <c r="C50" s="1172"/>
      <c r="D50" s="85"/>
      <c r="E50" s="1175" t="s">
        <v>35</v>
      </c>
      <c r="F50" s="1175"/>
      <c r="G50" s="1175"/>
      <c r="H50" s="1176"/>
      <c r="I50" s="86">
        <v>2872</v>
      </c>
      <c r="J50" s="87">
        <v>2700</v>
      </c>
      <c r="K50" s="87">
        <v>2639</v>
      </c>
      <c r="L50" s="87">
        <v>2442</v>
      </c>
      <c r="M50" s="88">
        <v>2213</v>
      </c>
    </row>
    <row r="51" spans="2:13" ht="27.75" customHeight="1">
      <c r="B51" s="1173"/>
      <c r="C51" s="1174"/>
      <c r="D51" s="85"/>
      <c r="E51" s="1175" t="s">
        <v>36</v>
      </c>
      <c r="F51" s="1175"/>
      <c r="G51" s="1175"/>
      <c r="H51" s="1176"/>
      <c r="I51" s="86">
        <v>13244</v>
      </c>
      <c r="J51" s="87">
        <v>13145</v>
      </c>
      <c r="K51" s="87">
        <v>13381</v>
      </c>
      <c r="L51" s="87">
        <v>13524</v>
      </c>
      <c r="M51" s="88">
        <v>13327</v>
      </c>
    </row>
    <row r="52" spans="2:13" ht="27.75" customHeight="1" thickBot="1">
      <c r="B52" s="1177" t="s">
        <v>37</v>
      </c>
      <c r="C52" s="1178"/>
      <c r="D52" s="90"/>
      <c r="E52" s="1179" t="s">
        <v>38</v>
      </c>
      <c r="F52" s="1179"/>
      <c r="G52" s="1179"/>
      <c r="H52" s="1180"/>
      <c r="I52" s="91">
        <v>9789</v>
      </c>
      <c r="J52" s="92">
        <v>9356</v>
      </c>
      <c r="K52" s="92">
        <v>8550</v>
      </c>
      <c r="L52" s="92">
        <v>7953</v>
      </c>
      <c r="M52" s="93">
        <v>7661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526</v>
      </c>
      <c r="G2" s="111"/>
      <c r="H2" s="112"/>
    </row>
    <row r="3" spans="1:8">
      <c r="A3" s="108" t="s">
        <v>519</v>
      </c>
      <c r="B3" s="113"/>
      <c r="C3" s="114"/>
      <c r="D3" s="115">
        <v>45385</v>
      </c>
      <c r="E3" s="116"/>
      <c r="F3" s="117">
        <v>67088</v>
      </c>
      <c r="G3" s="118"/>
      <c r="H3" s="119"/>
    </row>
    <row r="4" spans="1:8">
      <c r="A4" s="120"/>
      <c r="B4" s="121"/>
      <c r="C4" s="122"/>
      <c r="D4" s="123">
        <v>27037</v>
      </c>
      <c r="E4" s="124"/>
      <c r="F4" s="125">
        <v>37146</v>
      </c>
      <c r="G4" s="126"/>
      <c r="H4" s="127"/>
    </row>
    <row r="5" spans="1:8">
      <c r="A5" s="108" t="s">
        <v>521</v>
      </c>
      <c r="B5" s="113"/>
      <c r="C5" s="114"/>
      <c r="D5" s="115">
        <v>62497</v>
      </c>
      <c r="E5" s="116"/>
      <c r="F5" s="117">
        <v>70489</v>
      </c>
      <c r="G5" s="118"/>
      <c r="H5" s="119"/>
    </row>
    <row r="6" spans="1:8">
      <c r="A6" s="120"/>
      <c r="B6" s="121"/>
      <c r="C6" s="122"/>
      <c r="D6" s="123">
        <v>40390</v>
      </c>
      <c r="E6" s="124"/>
      <c r="F6" s="125">
        <v>37817</v>
      </c>
      <c r="G6" s="126"/>
      <c r="H6" s="127"/>
    </row>
    <row r="7" spans="1:8">
      <c r="A7" s="108" t="s">
        <v>522</v>
      </c>
      <c r="B7" s="113"/>
      <c r="C7" s="114"/>
      <c r="D7" s="115">
        <v>79554</v>
      </c>
      <c r="E7" s="116"/>
      <c r="F7" s="117">
        <v>84389</v>
      </c>
      <c r="G7" s="118"/>
      <c r="H7" s="119"/>
    </row>
    <row r="8" spans="1:8">
      <c r="A8" s="120"/>
      <c r="B8" s="121"/>
      <c r="C8" s="122"/>
      <c r="D8" s="123">
        <v>35786</v>
      </c>
      <c r="E8" s="124"/>
      <c r="F8" s="125">
        <v>44339</v>
      </c>
      <c r="G8" s="126"/>
      <c r="H8" s="127"/>
    </row>
    <row r="9" spans="1:8">
      <c r="A9" s="108" t="s">
        <v>523</v>
      </c>
      <c r="B9" s="113"/>
      <c r="C9" s="114"/>
      <c r="D9" s="115">
        <v>83307</v>
      </c>
      <c r="E9" s="116"/>
      <c r="F9" s="117">
        <v>83623</v>
      </c>
      <c r="G9" s="118"/>
      <c r="H9" s="119"/>
    </row>
    <row r="10" spans="1:8">
      <c r="A10" s="120"/>
      <c r="B10" s="121"/>
      <c r="C10" s="122"/>
      <c r="D10" s="123">
        <v>43009</v>
      </c>
      <c r="E10" s="124"/>
      <c r="F10" s="125">
        <v>48787</v>
      </c>
      <c r="G10" s="126"/>
      <c r="H10" s="127"/>
    </row>
    <row r="11" spans="1:8">
      <c r="A11" s="108" t="s">
        <v>524</v>
      </c>
      <c r="B11" s="113"/>
      <c r="C11" s="114"/>
      <c r="D11" s="115">
        <v>50500</v>
      </c>
      <c r="E11" s="116"/>
      <c r="F11" s="117">
        <v>87974</v>
      </c>
      <c r="G11" s="118"/>
      <c r="H11" s="119"/>
    </row>
    <row r="12" spans="1:8">
      <c r="A12" s="120"/>
      <c r="B12" s="121"/>
      <c r="C12" s="128"/>
      <c r="D12" s="123">
        <v>29302</v>
      </c>
      <c r="E12" s="124"/>
      <c r="F12" s="125">
        <v>48183</v>
      </c>
      <c r="G12" s="126"/>
      <c r="H12" s="127"/>
    </row>
    <row r="13" spans="1:8">
      <c r="A13" s="108"/>
      <c r="B13" s="113"/>
      <c r="C13" s="129"/>
      <c r="D13" s="130">
        <v>64249</v>
      </c>
      <c r="E13" s="131"/>
      <c r="F13" s="132">
        <v>78713</v>
      </c>
      <c r="G13" s="133"/>
      <c r="H13" s="119"/>
    </row>
    <row r="14" spans="1:8">
      <c r="A14" s="120"/>
      <c r="B14" s="121"/>
      <c r="C14" s="122"/>
      <c r="D14" s="123">
        <v>35105</v>
      </c>
      <c r="E14" s="124"/>
      <c r="F14" s="125">
        <v>43254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9.56</v>
      </c>
      <c r="C19" s="134">
        <f>ROUND(VALUE(SUBSTITUTE(実質収支比率等に係る経年分析!G$48,"▲","-")),2)</f>
        <v>11.07</v>
      </c>
      <c r="D19" s="134">
        <f>ROUND(VALUE(SUBSTITUTE(実質収支比率等に係る経年分析!H$48,"▲","-")),2)</f>
        <v>10.25</v>
      </c>
      <c r="E19" s="134">
        <f>ROUND(VALUE(SUBSTITUTE(実質収支比率等に係る経年分析!I$48,"▲","-")),2)</f>
        <v>9.8699999999999992</v>
      </c>
      <c r="F19" s="134">
        <f>ROUND(VALUE(SUBSTITUTE(実質収支比率等に係る経年分析!J$48,"▲","-")),2)</f>
        <v>11.95</v>
      </c>
    </row>
    <row r="20" spans="1:11">
      <c r="A20" s="134" t="s">
        <v>43</v>
      </c>
      <c r="B20" s="134">
        <f>ROUND(VALUE(SUBSTITUTE(実質収支比率等に係る経年分析!F$47,"▲","-")),2)</f>
        <v>10.18</v>
      </c>
      <c r="C20" s="134">
        <f>ROUND(VALUE(SUBSTITUTE(実質収支比率等に係る経年分析!G$47,"▲","-")),2)</f>
        <v>10.96</v>
      </c>
      <c r="D20" s="134">
        <f>ROUND(VALUE(SUBSTITUTE(実質収支比率等に係る経年分析!H$47,"▲","-")),2)</f>
        <v>13.67</v>
      </c>
      <c r="E20" s="134">
        <f>ROUND(VALUE(SUBSTITUTE(実質収支比率等に係る経年分析!I$47,"▲","-")),2)</f>
        <v>14.23</v>
      </c>
      <c r="F20" s="134">
        <f>ROUND(VALUE(SUBSTITUTE(実質収支比率等に係る経年分析!J$47,"▲","-")),2)</f>
        <v>14.35</v>
      </c>
    </row>
    <row r="21" spans="1:11">
      <c r="A21" s="134" t="s">
        <v>44</v>
      </c>
      <c r="B21" s="134">
        <f>IF(ISNUMBER(VALUE(SUBSTITUTE(実質収支比率等に係る経年分析!F$49,"▲","-"))),ROUND(VALUE(SUBSTITUTE(実質収支比率等に係る経年分析!F$49,"▲","-")),2),NA())</f>
        <v>-0.95</v>
      </c>
      <c r="C21" s="134">
        <f>IF(ISNUMBER(VALUE(SUBSTITUTE(実質収支比率等に係る経年分析!G$49,"▲","-"))),ROUND(VALUE(SUBSTITUTE(実質収支比率等に係る経年分析!G$49,"▲","-")),2),NA())</f>
        <v>-2.56</v>
      </c>
      <c r="D21" s="134">
        <f>IF(ISNUMBER(VALUE(SUBSTITUTE(実質収支比率等に係る経年分析!H$49,"▲","-"))),ROUND(VALUE(SUBSTITUTE(実質収支比率等に係る経年分析!H$49,"▲","-")),2),NA())</f>
        <v>-3.28</v>
      </c>
      <c r="E21" s="134">
        <f>IF(ISNUMBER(VALUE(SUBSTITUTE(実質収支比率等に係る経年分析!I$49,"▲","-"))),ROUND(VALUE(SUBSTITUTE(実質収支比率等に係る経年分析!I$49,"▲","-")),2),NA())</f>
        <v>-4.93</v>
      </c>
      <c r="F21" s="134">
        <f>IF(ISNUMBER(VALUE(SUBSTITUTE(実質収支比率等に係る経年分析!J$49,"▲","-"))),ROUND(VALUE(SUBSTITUTE(実質収支比率等に係る経年分析!J$49,"▲","-")),2),NA())</f>
        <v>-2.2599999999999998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村山市土地区画整理事業特別会計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村山市農業集落排水事業特別会計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c r="A31" s="135" t="str">
        <f>IF(連結実質赤字比率に係る赤字・黒字の構成分析!C$39="",NA(),連結実質赤字比率に係る赤字・黒字の構成分析!C$39)</f>
        <v>村山市後期高齢者医療事業特別会計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0.04</v>
      </c>
    </row>
    <row r="32" spans="1:11">
      <c r="A32" s="135" t="str">
        <f>IF(連結実質赤字比率に係る赤字・黒字の構成分析!C$38="",NA(),連結実質赤字比率に係る赤字・黒字の構成分析!C$38)</f>
        <v>村山市公共下水道事業特別会計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0.14000000000000001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0.12</v>
      </c>
    </row>
    <row r="33" spans="1:16">
      <c r="A33" s="135" t="str">
        <f>IF(連結実質赤字比率に係る赤字・黒字の構成分析!C$37="",NA(),連結実質赤字比率に係る赤字・黒字の構成分析!C$37)</f>
        <v>村山市介護保険事業特別会計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0.44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0.61</v>
      </c>
    </row>
    <row r="34" spans="1:16">
      <c r="A34" s="135" t="str">
        <f>IF(連結実質赤字比率に係る赤字・黒字の構成分析!C$36="",NA(),連結実質赤字比率に係る赤字・黒字の構成分析!C$36)</f>
        <v>村山市国民健康保険事業特別会計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1.51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1.1399999999999999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1.1100000000000001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0.87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0.88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9.5500000000000007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11.06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10.24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9.8699999999999992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11.94</v>
      </c>
    </row>
    <row r="36" spans="1:16">
      <c r="A36" s="135" t="str">
        <f>IF(連結実質赤字比率に係る赤字・黒字の構成分析!C$34="",NA(),連結実質赤字比率に係る赤字・黒字の構成分析!C$34)</f>
        <v>村山市水道事業会計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10.54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11.94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12.94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14.71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16.52</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1568</v>
      </c>
      <c r="E42" s="136"/>
      <c r="F42" s="136"/>
      <c r="G42" s="136">
        <f>'実質公債費比率（分子）の構造'!L$52</f>
        <v>1578</v>
      </c>
      <c r="H42" s="136"/>
      <c r="I42" s="136"/>
      <c r="J42" s="136">
        <f>'実質公債費比率（分子）の構造'!M$52</f>
        <v>1602</v>
      </c>
      <c r="K42" s="136"/>
      <c r="L42" s="136"/>
      <c r="M42" s="136">
        <f>'実質公債費比率（分子）の構造'!N$52</f>
        <v>1594</v>
      </c>
      <c r="N42" s="136"/>
      <c r="O42" s="136"/>
      <c r="P42" s="136">
        <f>'実質公債費比率（分子）の構造'!O$52</f>
        <v>1480</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24</v>
      </c>
      <c r="C44" s="136"/>
      <c r="D44" s="136"/>
      <c r="E44" s="136">
        <f>'実質公債費比率（分子）の構造'!L$50</f>
        <v>23</v>
      </c>
      <c r="F44" s="136"/>
      <c r="G44" s="136"/>
      <c r="H44" s="136">
        <f>'実質公債費比率（分子）の構造'!M$50</f>
        <v>23</v>
      </c>
      <c r="I44" s="136"/>
      <c r="J44" s="136"/>
      <c r="K44" s="136">
        <f>'実質公債費比率（分子）の構造'!N$50</f>
        <v>19</v>
      </c>
      <c r="L44" s="136"/>
      <c r="M44" s="136"/>
      <c r="N44" s="136">
        <f>'実質公債費比率（分子）の構造'!O$50</f>
        <v>6</v>
      </c>
      <c r="O44" s="136"/>
      <c r="P44" s="136"/>
    </row>
    <row r="45" spans="1:16">
      <c r="A45" s="136" t="s">
        <v>54</v>
      </c>
      <c r="B45" s="136">
        <f>'実質公債費比率（分子）の構造'!K$49</f>
        <v>90</v>
      </c>
      <c r="C45" s="136"/>
      <c r="D45" s="136"/>
      <c r="E45" s="136">
        <f>'実質公債費比率（分子）の構造'!L$49</f>
        <v>107</v>
      </c>
      <c r="F45" s="136"/>
      <c r="G45" s="136"/>
      <c r="H45" s="136">
        <f>'実質公債費比率（分子）の構造'!M$49</f>
        <v>128</v>
      </c>
      <c r="I45" s="136"/>
      <c r="J45" s="136"/>
      <c r="K45" s="136">
        <f>'実質公債費比率（分子）の構造'!N$49</f>
        <v>121</v>
      </c>
      <c r="L45" s="136"/>
      <c r="M45" s="136"/>
      <c r="N45" s="136">
        <f>'実質公債費比率（分子）の構造'!O$49</f>
        <v>119</v>
      </c>
      <c r="O45" s="136"/>
      <c r="P45" s="136"/>
    </row>
    <row r="46" spans="1:16">
      <c r="A46" s="136" t="s">
        <v>55</v>
      </c>
      <c r="B46" s="136">
        <f>'実質公債費比率（分子）の構造'!K$48</f>
        <v>486</v>
      </c>
      <c r="C46" s="136"/>
      <c r="D46" s="136"/>
      <c r="E46" s="136">
        <f>'実質公債費比率（分子）の構造'!L$48</f>
        <v>435</v>
      </c>
      <c r="F46" s="136"/>
      <c r="G46" s="136"/>
      <c r="H46" s="136">
        <f>'実質公債費比率（分子）の構造'!M$48</f>
        <v>505</v>
      </c>
      <c r="I46" s="136"/>
      <c r="J46" s="136"/>
      <c r="K46" s="136">
        <f>'実質公債費比率（分子）の構造'!N$48</f>
        <v>521</v>
      </c>
      <c r="L46" s="136"/>
      <c r="M46" s="136"/>
      <c r="N46" s="136">
        <f>'実質公債費比率（分子）の構造'!O$48</f>
        <v>519</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2055</v>
      </c>
      <c r="C49" s="136"/>
      <c r="D49" s="136"/>
      <c r="E49" s="136">
        <f>'実質公債費比率（分子）の構造'!L$45</f>
        <v>2001</v>
      </c>
      <c r="F49" s="136"/>
      <c r="G49" s="136"/>
      <c r="H49" s="136">
        <f>'実質公債費比率（分子）の構造'!M$45</f>
        <v>1866</v>
      </c>
      <c r="I49" s="136"/>
      <c r="J49" s="136"/>
      <c r="K49" s="136">
        <f>'実質公債費比率（分子）の構造'!N$45</f>
        <v>1786</v>
      </c>
      <c r="L49" s="136"/>
      <c r="M49" s="136"/>
      <c r="N49" s="136">
        <f>'実質公債費比率（分子）の構造'!O$45</f>
        <v>1631</v>
      </c>
      <c r="O49" s="136"/>
      <c r="P49" s="136"/>
    </row>
    <row r="50" spans="1:16">
      <c r="A50" s="136" t="s">
        <v>59</v>
      </c>
      <c r="B50" s="136" t="e">
        <f>NA()</f>
        <v>#N/A</v>
      </c>
      <c r="C50" s="136">
        <f>IF(ISNUMBER('実質公債費比率（分子）の構造'!K$53),'実質公債費比率（分子）の構造'!K$53,NA())</f>
        <v>1087</v>
      </c>
      <c r="D50" s="136" t="e">
        <f>NA()</f>
        <v>#N/A</v>
      </c>
      <c r="E50" s="136" t="e">
        <f>NA()</f>
        <v>#N/A</v>
      </c>
      <c r="F50" s="136">
        <f>IF(ISNUMBER('実質公債費比率（分子）の構造'!L$53),'実質公債費比率（分子）の構造'!L$53,NA())</f>
        <v>988</v>
      </c>
      <c r="G50" s="136" t="e">
        <f>NA()</f>
        <v>#N/A</v>
      </c>
      <c r="H50" s="136" t="e">
        <f>NA()</f>
        <v>#N/A</v>
      </c>
      <c r="I50" s="136">
        <f>IF(ISNUMBER('実質公債費比率（分子）の構造'!M$53),'実質公債費比率（分子）の構造'!M$53,NA())</f>
        <v>920</v>
      </c>
      <c r="J50" s="136" t="e">
        <f>NA()</f>
        <v>#N/A</v>
      </c>
      <c r="K50" s="136" t="e">
        <f>NA()</f>
        <v>#N/A</v>
      </c>
      <c r="L50" s="136">
        <f>IF(ISNUMBER('実質公債費比率（分子）の構造'!N$53),'実質公債費比率（分子）の構造'!N$53,NA())</f>
        <v>853</v>
      </c>
      <c r="M50" s="136" t="e">
        <f>NA()</f>
        <v>#N/A</v>
      </c>
      <c r="N50" s="136" t="e">
        <f>NA()</f>
        <v>#N/A</v>
      </c>
      <c r="O50" s="136">
        <f>IF(ISNUMBER('実質公債費比率（分子）の構造'!O$53),'実質公債費比率（分子）の構造'!O$53,NA())</f>
        <v>795</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13244</v>
      </c>
      <c r="E56" s="135"/>
      <c r="F56" s="135"/>
      <c r="G56" s="135">
        <f>'将来負担比率（分子）の構造'!J$51</f>
        <v>13145</v>
      </c>
      <c r="H56" s="135"/>
      <c r="I56" s="135"/>
      <c r="J56" s="135">
        <f>'将来負担比率（分子）の構造'!K$51</f>
        <v>13381</v>
      </c>
      <c r="K56" s="135"/>
      <c r="L56" s="135"/>
      <c r="M56" s="135">
        <f>'将来負担比率（分子）の構造'!L$51</f>
        <v>13524</v>
      </c>
      <c r="N56" s="135"/>
      <c r="O56" s="135"/>
      <c r="P56" s="135">
        <f>'将来負担比率（分子）の構造'!M$51</f>
        <v>13327</v>
      </c>
    </row>
    <row r="57" spans="1:16">
      <c r="A57" s="135" t="s">
        <v>35</v>
      </c>
      <c r="B57" s="135"/>
      <c r="C57" s="135"/>
      <c r="D57" s="135">
        <f>'将来負担比率（分子）の構造'!I$50</f>
        <v>2872</v>
      </c>
      <c r="E57" s="135"/>
      <c r="F57" s="135"/>
      <c r="G57" s="135">
        <f>'将来負担比率（分子）の構造'!J$50</f>
        <v>2700</v>
      </c>
      <c r="H57" s="135"/>
      <c r="I57" s="135"/>
      <c r="J57" s="135">
        <f>'将来負担比率（分子）の構造'!K$50</f>
        <v>2639</v>
      </c>
      <c r="K57" s="135"/>
      <c r="L57" s="135"/>
      <c r="M57" s="135">
        <f>'将来負担比率（分子）の構造'!L$50</f>
        <v>2442</v>
      </c>
      <c r="N57" s="135"/>
      <c r="O57" s="135"/>
      <c r="P57" s="135">
        <f>'将来負担比率（分子）の構造'!M$50</f>
        <v>2213</v>
      </c>
    </row>
    <row r="58" spans="1:16">
      <c r="A58" s="135" t="s">
        <v>34</v>
      </c>
      <c r="B58" s="135"/>
      <c r="C58" s="135"/>
      <c r="D58" s="135">
        <f>'将来負担比率（分子）の構造'!I$49</f>
        <v>1622</v>
      </c>
      <c r="E58" s="135"/>
      <c r="F58" s="135"/>
      <c r="G58" s="135">
        <f>'将来負担比率（分子）の構造'!J$49</f>
        <v>1709</v>
      </c>
      <c r="H58" s="135"/>
      <c r="I58" s="135"/>
      <c r="J58" s="135">
        <f>'将来負担比率（分子）の構造'!K$49</f>
        <v>1902</v>
      </c>
      <c r="K58" s="135"/>
      <c r="L58" s="135"/>
      <c r="M58" s="135">
        <f>'将来負担比率（分子）の構造'!L$49</f>
        <v>1912</v>
      </c>
      <c r="N58" s="135"/>
      <c r="O58" s="135"/>
      <c r="P58" s="135">
        <f>'将来負担比率（分子）の構造'!M$49</f>
        <v>2064</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2923</v>
      </c>
      <c r="C62" s="135"/>
      <c r="D62" s="135"/>
      <c r="E62" s="135">
        <f>'将来負担比率（分子）の構造'!J$45</f>
        <v>2859</v>
      </c>
      <c r="F62" s="135"/>
      <c r="G62" s="135"/>
      <c r="H62" s="135">
        <f>'将来負担比率（分子）の構造'!K$45</f>
        <v>2712</v>
      </c>
      <c r="I62" s="135"/>
      <c r="J62" s="135"/>
      <c r="K62" s="135">
        <f>'将来負担比率（分子）の構造'!L$45</f>
        <v>2511</v>
      </c>
      <c r="L62" s="135"/>
      <c r="M62" s="135"/>
      <c r="N62" s="135">
        <f>'将来負担比率（分子）の構造'!M$45</f>
        <v>2542</v>
      </c>
      <c r="O62" s="135"/>
      <c r="P62" s="135"/>
    </row>
    <row r="63" spans="1:16">
      <c r="A63" s="135" t="s">
        <v>28</v>
      </c>
      <c r="B63" s="135">
        <f>'将来負担比率（分子）の構造'!I$44</f>
        <v>829</v>
      </c>
      <c r="C63" s="135"/>
      <c r="D63" s="135"/>
      <c r="E63" s="135">
        <f>'将来負担比率（分子）の構造'!J$44</f>
        <v>842</v>
      </c>
      <c r="F63" s="135"/>
      <c r="G63" s="135"/>
      <c r="H63" s="135">
        <f>'将来負担比率（分子）の構造'!K$44</f>
        <v>763</v>
      </c>
      <c r="I63" s="135"/>
      <c r="J63" s="135"/>
      <c r="K63" s="135">
        <f>'将来負担比率（分子）の構造'!L$44</f>
        <v>686</v>
      </c>
      <c r="L63" s="135"/>
      <c r="M63" s="135"/>
      <c r="N63" s="135">
        <f>'将来負担比率（分子）の構造'!M$44</f>
        <v>635</v>
      </c>
      <c r="O63" s="135"/>
      <c r="P63" s="135"/>
    </row>
    <row r="64" spans="1:16">
      <c r="A64" s="135" t="s">
        <v>27</v>
      </c>
      <c r="B64" s="135">
        <f>'将来負担比率（分子）の構造'!I$43</f>
        <v>8498</v>
      </c>
      <c r="C64" s="135"/>
      <c r="D64" s="135"/>
      <c r="E64" s="135">
        <f>'将来負担比率（分子）の構造'!J$43</f>
        <v>8252</v>
      </c>
      <c r="F64" s="135"/>
      <c r="G64" s="135"/>
      <c r="H64" s="135">
        <f>'将来負担比率（分子）の構造'!K$43</f>
        <v>8199</v>
      </c>
      <c r="I64" s="135"/>
      <c r="J64" s="135"/>
      <c r="K64" s="135">
        <f>'将来負担比率（分子）の構造'!L$43</f>
        <v>8076</v>
      </c>
      <c r="L64" s="135"/>
      <c r="M64" s="135"/>
      <c r="N64" s="135">
        <f>'将来負担比率（分子）の構造'!M$43</f>
        <v>7937</v>
      </c>
      <c r="O64" s="135"/>
      <c r="P64" s="135"/>
    </row>
    <row r="65" spans="1:16">
      <c r="A65" s="135" t="s">
        <v>26</v>
      </c>
      <c r="B65" s="135">
        <f>'将来負担比率（分子）の構造'!I$42</f>
        <v>67</v>
      </c>
      <c r="C65" s="135"/>
      <c r="D65" s="135"/>
      <c r="E65" s="135">
        <f>'将来負担比率（分子）の構造'!J$42</f>
        <v>48</v>
      </c>
      <c r="F65" s="135"/>
      <c r="G65" s="135"/>
      <c r="H65" s="135">
        <f>'将来負担比率（分子）の構造'!K$42</f>
        <v>30</v>
      </c>
      <c r="I65" s="135"/>
      <c r="J65" s="135"/>
      <c r="K65" s="135">
        <f>'将来負担比率（分子）の構造'!L$42</f>
        <v>12</v>
      </c>
      <c r="L65" s="135"/>
      <c r="M65" s="135"/>
      <c r="N65" s="135">
        <f>'将来負担比率（分子）の構造'!M$42</f>
        <v>9</v>
      </c>
      <c r="O65" s="135"/>
      <c r="P65" s="135"/>
    </row>
    <row r="66" spans="1:16">
      <c r="A66" s="135" t="s">
        <v>25</v>
      </c>
      <c r="B66" s="135">
        <f>'将来負担比率（分子）の構造'!I$41</f>
        <v>15212</v>
      </c>
      <c r="C66" s="135"/>
      <c r="D66" s="135"/>
      <c r="E66" s="135">
        <f>'将来負担比率（分子）の構造'!J$41</f>
        <v>14910</v>
      </c>
      <c r="F66" s="135"/>
      <c r="G66" s="135"/>
      <c r="H66" s="135">
        <f>'将来負担比率（分子）の構造'!K$41</f>
        <v>14767</v>
      </c>
      <c r="I66" s="135"/>
      <c r="J66" s="135"/>
      <c r="K66" s="135">
        <f>'将来負担比率（分子）の構造'!L$41</f>
        <v>14546</v>
      </c>
      <c r="L66" s="135"/>
      <c r="M66" s="135"/>
      <c r="N66" s="135">
        <f>'将来負担比率（分子）の構造'!M$41</f>
        <v>14143</v>
      </c>
      <c r="O66" s="135"/>
      <c r="P66" s="135"/>
    </row>
    <row r="67" spans="1:16">
      <c r="A67" s="135" t="s">
        <v>63</v>
      </c>
      <c r="B67" s="135" t="e">
        <f>NA()</f>
        <v>#N/A</v>
      </c>
      <c r="C67" s="135">
        <f>IF(ISNUMBER('将来負担比率（分子）の構造'!I$52), IF('将来負担比率（分子）の構造'!I$52 &lt; 0, 0, '将来負担比率（分子）の構造'!I$52), NA())</f>
        <v>9789</v>
      </c>
      <c r="D67" s="135" t="e">
        <f>NA()</f>
        <v>#N/A</v>
      </c>
      <c r="E67" s="135" t="e">
        <f>NA()</f>
        <v>#N/A</v>
      </c>
      <c r="F67" s="135">
        <f>IF(ISNUMBER('将来負担比率（分子）の構造'!J$52), IF('将来負担比率（分子）の構造'!J$52 &lt; 0, 0, '将来負担比率（分子）の構造'!J$52), NA())</f>
        <v>9356</v>
      </c>
      <c r="G67" s="135" t="e">
        <f>NA()</f>
        <v>#N/A</v>
      </c>
      <c r="H67" s="135" t="e">
        <f>NA()</f>
        <v>#N/A</v>
      </c>
      <c r="I67" s="135">
        <f>IF(ISNUMBER('将来負担比率（分子）の構造'!K$52), IF('将来負担比率（分子）の構造'!K$52 &lt; 0, 0, '将来負担比率（分子）の構造'!K$52), NA())</f>
        <v>8550</v>
      </c>
      <c r="J67" s="135" t="e">
        <f>NA()</f>
        <v>#N/A</v>
      </c>
      <c r="K67" s="135" t="e">
        <f>NA()</f>
        <v>#N/A</v>
      </c>
      <c r="L67" s="135">
        <f>IF(ISNUMBER('将来負担比率（分子）の構造'!L$52), IF('将来負担比率（分子）の構造'!L$52 &lt; 0, 0, '将来負担比率（分子）の構造'!L$52), NA())</f>
        <v>7953</v>
      </c>
      <c r="M67" s="135" t="e">
        <f>NA()</f>
        <v>#N/A</v>
      </c>
      <c r="N67" s="135" t="e">
        <f>NA()</f>
        <v>#N/A</v>
      </c>
      <c r="O67" s="135">
        <f>IF(ISNUMBER('将来負担比率（分子）の構造'!M$52), IF('将来負担比率（分子）の構造'!M$52 &lt; 0, 0, '将来負担比率（分子）の構造'!M$52), NA())</f>
        <v>7661</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191</v>
      </c>
      <c r="DI1" s="702"/>
      <c r="DJ1" s="702"/>
      <c r="DK1" s="702"/>
      <c r="DL1" s="702"/>
      <c r="DM1" s="702"/>
      <c r="DN1" s="703"/>
      <c r="DP1" s="701" t="s">
        <v>192</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194</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195</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196</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197</v>
      </c>
      <c r="S4" s="649"/>
      <c r="T4" s="649"/>
      <c r="U4" s="649"/>
      <c r="V4" s="649"/>
      <c r="W4" s="649"/>
      <c r="X4" s="649"/>
      <c r="Y4" s="650"/>
      <c r="Z4" s="648" t="s">
        <v>198</v>
      </c>
      <c r="AA4" s="649"/>
      <c r="AB4" s="649"/>
      <c r="AC4" s="650"/>
      <c r="AD4" s="648" t="s">
        <v>199</v>
      </c>
      <c r="AE4" s="649"/>
      <c r="AF4" s="649"/>
      <c r="AG4" s="649"/>
      <c r="AH4" s="649"/>
      <c r="AI4" s="649"/>
      <c r="AJ4" s="649"/>
      <c r="AK4" s="650"/>
      <c r="AL4" s="648" t="s">
        <v>198</v>
      </c>
      <c r="AM4" s="649"/>
      <c r="AN4" s="649"/>
      <c r="AO4" s="650"/>
      <c r="AP4" s="704" t="s">
        <v>200</v>
      </c>
      <c r="AQ4" s="704"/>
      <c r="AR4" s="704"/>
      <c r="AS4" s="704"/>
      <c r="AT4" s="704"/>
      <c r="AU4" s="704"/>
      <c r="AV4" s="704"/>
      <c r="AW4" s="704"/>
      <c r="AX4" s="704"/>
      <c r="AY4" s="704"/>
      <c r="AZ4" s="704"/>
      <c r="BA4" s="704"/>
      <c r="BB4" s="704"/>
      <c r="BC4" s="704"/>
      <c r="BD4" s="704"/>
      <c r="BE4" s="704"/>
      <c r="BF4" s="704"/>
      <c r="BG4" s="704" t="s">
        <v>201</v>
      </c>
      <c r="BH4" s="704"/>
      <c r="BI4" s="704"/>
      <c r="BJ4" s="704"/>
      <c r="BK4" s="704"/>
      <c r="BL4" s="704"/>
      <c r="BM4" s="704"/>
      <c r="BN4" s="704"/>
      <c r="BO4" s="704" t="s">
        <v>198</v>
      </c>
      <c r="BP4" s="704"/>
      <c r="BQ4" s="704"/>
      <c r="BR4" s="704"/>
      <c r="BS4" s="704" t="s">
        <v>202</v>
      </c>
      <c r="BT4" s="704"/>
      <c r="BU4" s="704"/>
      <c r="BV4" s="704"/>
      <c r="BW4" s="704"/>
      <c r="BX4" s="704"/>
      <c r="BY4" s="704"/>
      <c r="BZ4" s="704"/>
      <c r="CA4" s="704"/>
      <c r="CB4" s="704"/>
      <c r="CD4" s="693" t="s">
        <v>203</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204</v>
      </c>
      <c r="C5" s="676"/>
      <c r="D5" s="676"/>
      <c r="E5" s="676"/>
      <c r="F5" s="676"/>
      <c r="G5" s="676"/>
      <c r="H5" s="676"/>
      <c r="I5" s="676"/>
      <c r="J5" s="676"/>
      <c r="K5" s="676"/>
      <c r="L5" s="676"/>
      <c r="M5" s="676"/>
      <c r="N5" s="676"/>
      <c r="O5" s="676"/>
      <c r="P5" s="676"/>
      <c r="Q5" s="677"/>
      <c r="R5" s="638">
        <v>2460121</v>
      </c>
      <c r="S5" s="639"/>
      <c r="T5" s="639"/>
      <c r="U5" s="639"/>
      <c r="V5" s="639"/>
      <c r="W5" s="639"/>
      <c r="X5" s="639"/>
      <c r="Y5" s="686"/>
      <c r="Z5" s="699">
        <v>19.2</v>
      </c>
      <c r="AA5" s="699"/>
      <c r="AB5" s="699"/>
      <c r="AC5" s="699"/>
      <c r="AD5" s="700">
        <v>2342592</v>
      </c>
      <c r="AE5" s="700"/>
      <c r="AF5" s="700"/>
      <c r="AG5" s="700"/>
      <c r="AH5" s="700"/>
      <c r="AI5" s="700"/>
      <c r="AJ5" s="700"/>
      <c r="AK5" s="700"/>
      <c r="AL5" s="687">
        <v>32.700000000000003</v>
      </c>
      <c r="AM5" s="656"/>
      <c r="AN5" s="656"/>
      <c r="AO5" s="688"/>
      <c r="AP5" s="675" t="s">
        <v>205</v>
      </c>
      <c r="AQ5" s="676"/>
      <c r="AR5" s="676"/>
      <c r="AS5" s="676"/>
      <c r="AT5" s="676"/>
      <c r="AU5" s="676"/>
      <c r="AV5" s="676"/>
      <c r="AW5" s="676"/>
      <c r="AX5" s="676"/>
      <c r="AY5" s="676"/>
      <c r="AZ5" s="676"/>
      <c r="BA5" s="676"/>
      <c r="BB5" s="676"/>
      <c r="BC5" s="676"/>
      <c r="BD5" s="676"/>
      <c r="BE5" s="676"/>
      <c r="BF5" s="677"/>
      <c r="BG5" s="588">
        <v>2323982</v>
      </c>
      <c r="BH5" s="589"/>
      <c r="BI5" s="589"/>
      <c r="BJ5" s="589"/>
      <c r="BK5" s="589"/>
      <c r="BL5" s="589"/>
      <c r="BM5" s="589"/>
      <c r="BN5" s="590"/>
      <c r="BO5" s="641">
        <v>94.5</v>
      </c>
      <c r="BP5" s="641"/>
      <c r="BQ5" s="641"/>
      <c r="BR5" s="641"/>
      <c r="BS5" s="642">
        <v>18681</v>
      </c>
      <c r="BT5" s="642"/>
      <c r="BU5" s="642"/>
      <c r="BV5" s="642"/>
      <c r="BW5" s="642"/>
      <c r="BX5" s="642"/>
      <c r="BY5" s="642"/>
      <c r="BZ5" s="642"/>
      <c r="CA5" s="642"/>
      <c r="CB5" s="678"/>
      <c r="CD5" s="693" t="s">
        <v>200</v>
      </c>
      <c r="CE5" s="694"/>
      <c r="CF5" s="694"/>
      <c r="CG5" s="694"/>
      <c r="CH5" s="694"/>
      <c r="CI5" s="694"/>
      <c r="CJ5" s="694"/>
      <c r="CK5" s="694"/>
      <c r="CL5" s="694"/>
      <c r="CM5" s="694"/>
      <c r="CN5" s="694"/>
      <c r="CO5" s="694"/>
      <c r="CP5" s="694"/>
      <c r="CQ5" s="695"/>
      <c r="CR5" s="693" t="s">
        <v>206</v>
      </c>
      <c r="CS5" s="694"/>
      <c r="CT5" s="694"/>
      <c r="CU5" s="694"/>
      <c r="CV5" s="694"/>
      <c r="CW5" s="694"/>
      <c r="CX5" s="694"/>
      <c r="CY5" s="695"/>
      <c r="CZ5" s="693" t="s">
        <v>198</v>
      </c>
      <c r="DA5" s="694"/>
      <c r="DB5" s="694"/>
      <c r="DC5" s="695"/>
      <c r="DD5" s="693" t="s">
        <v>207</v>
      </c>
      <c r="DE5" s="694"/>
      <c r="DF5" s="694"/>
      <c r="DG5" s="694"/>
      <c r="DH5" s="694"/>
      <c r="DI5" s="694"/>
      <c r="DJ5" s="694"/>
      <c r="DK5" s="694"/>
      <c r="DL5" s="694"/>
      <c r="DM5" s="694"/>
      <c r="DN5" s="694"/>
      <c r="DO5" s="694"/>
      <c r="DP5" s="695"/>
      <c r="DQ5" s="693" t="s">
        <v>208</v>
      </c>
      <c r="DR5" s="694"/>
      <c r="DS5" s="694"/>
      <c r="DT5" s="694"/>
      <c r="DU5" s="694"/>
      <c r="DV5" s="694"/>
      <c r="DW5" s="694"/>
      <c r="DX5" s="694"/>
      <c r="DY5" s="694"/>
      <c r="DZ5" s="694"/>
      <c r="EA5" s="694"/>
      <c r="EB5" s="694"/>
      <c r="EC5" s="695"/>
    </row>
    <row r="6" spans="2:143" ht="11.25" customHeight="1">
      <c r="B6" s="585" t="s">
        <v>209</v>
      </c>
      <c r="C6" s="586"/>
      <c r="D6" s="586"/>
      <c r="E6" s="586"/>
      <c r="F6" s="586"/>
      <c r="G6" s="586"/>
      <c r="H6" s="586"/>
      <c r="I6" s="586"/>
      <c r="J6" s="586"/>
      <c r="K6" s="586"/>
      <c r="L6" s="586"/>
      <c r="M6" s="586"/>
      <c r="N6" s="586"/>
      <c r="O6" s="586"/>
      <c r="P6" s="586"/>
      <c r="Q6" s="587"/>
      <c r="R6" s="588">
        <v>113908</v>
      </c>
      <c r="S6" s="589"/>
      <c r="T6" s="589"/>
      <c r="U6" s="589"/>
      <c r="V6" s="589"/>
      <c r="W6" s="589"/>
      <c r="X6" s="589"/>
      <c r="Y6" s="590"/>
      <c r="Z6" s="641">
        <v>0.9</v>
      </c>
      <c r="AA6" s="641"/>
      <c r="AB6" s="641"/>
      <c r="AC6" s="641"/>
      <c r="AD6" s="642">
        <v>113908</v>
      </c>
      <c r="AE6" s="642"/>
      <c r="AF6" s="642"/>
      <c r="AG6" s="642"/>
      <c r="AH6" s="642"/>
      <c r="AI6" s="642"/>
      <c r="AJ6" s="642"/>
      <c r="AK6" s="642"/>
      <c r="AL6" s="611">
        <v>1.6</v>
      </c>
      <c r="AM6" s="643"/>
      <c r="AN6" s="643"/>
      <c r="AO6" s="644"/>
      <c r="AP6" s="585" t="s">
        <v>210</v>
      </c>
      <c r="AQ6" s="586"/>
      <c r="AR6" s="586"/>
      <c r="AS6" s="586"/>
      <c r="AT6" s="586"/>
      <c r="AU6" s="586"/>
      <c r="AV6" s="586"/>
      <c r="AW6" s="586"/>
      <c r="AX6" s="586"/>
      <c r="AY6" s="586"/>
      <c r="AZ6" s="586"/>
      <c r="BA6" s="586"/>
      <c r="BB6" s="586"/>
      <c r="BC6" s="586"/>
      <c r="BD6" s="586"/>
      <c r="BE6" s="586"/>
      <c r="BF6" s="587"/>
      <c r="BG6" s="588">
        <v>2323982</v>
      </c>
      <c r="BH6" s="589"/>
      <c r="BI6" s="589"/>
      <c r="BJ6" s="589"/>
      <c r="BK6" s="589"/>
      <c r="BL6" s="589"/>
      <c r="BM6" s="589"/>
      <c r="BN6" s="590"/>
      <c r="BO6" s="641">
        <v>94.5</v>
      </c>
      <c r="BP6" s="641"/>
      <c r="BQ6" s="641"/>
      <c r="BR6" s="641"/>
      <c r="BS6" s="642">
        <v>18681</v>
      </c>
      <c r="BT6" s="642"/>
      <c r="BU6" s="642"/>
      <c r="BV6" s="642"/>
      <c r="BW6" s="642"/>
      <c r="BX6" s="642"/>
      <c r="BY6" s="642"/>
      <c r="BZ6" s="642"/>
      <c r="CA6" s="642"/>
      <c r="CB6" s="678"/>
      <c r="CD6" s="645" t="s">
        <v>211</v>
      </c>
      <c r="CE6" s="646"/>
      <c r="CF6" s="646"/>
      <c r="CG6" s="646"/>
      <c r="CH6" s="646"/>
      <c r="CI6" s="646"/>
      <c r="CJ6" s="646"/>
      <c r="CK6" s="646"/>
      <c r="CL6" s="646"/>
      <c r="CM6" s="646"/>
      <c r="CN6" s="646"/>
      <c r="CO6" s="646"/>
      <c r="CP6" s="646"/>
      <c r="CQ6" s="647"/>
      <c r="CR6" s="588">
        <v>184857</v>
      </c>
      <c r="CS6" s="589"/>
      <c r="CT6" s="589"/>
      <c r="CU6" s="589"/>
      <c r="CV6" s="589"/>
      <c r="CW6" s="589"/>
      <c r="CX6" s="589"/>
      <c r="CY6" s="590"/>
      <c r="CZ6" s="641">
        <v>1.6</v>
      </c>
      <c r="DA6" s="641"/>
      <c r="DB6" s="641"/>
      <c r="DC6" s="641"/>
      <c r="DD6" s="594" t="s">
        <v>212</v>
      </c>
      <c r="DE6" s="589"/>
      <c r="DF6" s="589"/>
      <c r="DG6" s="589"/>
      <c r="DH6" s="589"/>
      <c r="DI6" s="589"/>
      <c r="DJ6" s="589"/>
      <c r="DK6" s="589"/>
      <c r="DL6" s="589"/>
      <c r="DM6" s="589"/>
      <c r="DN6" s="589"/>
      <c r="DO6" s="589"/>
      <c r="DP6" s="590"/>
      <c r="DQ6" s="594">
        <v>184857</v>
      </c>
      <c r="DR6" s="589"/>
      <c r="DS6" s="589"/>
      <c r="DT6" s="589"/>
      <c r="DU6" s="589"/>
      <c r="DV6" s="589"/>
      <c r="DW6" s="589"/>
      <c r="DX6" s="589"/>
      <c r="DY6" s="589"/>
      <c r="DZ6" s="589"/>
      <c r="EA6" s="589"/>
      <c r="EB6" s="589"/>
      <c r="EC6" s="624"/>
    </row>
    <row r="7" spans="2:143" ht="11.25" customHeight="1">
      <c r="B7" s="585" t="s">
        <v>213</v>
      </c>
      <c r="C7" s="586"/>
      <c r="D7" s="586"/>
      <c r="E7" s="586"/>
      <c r="F7" s="586"/>
      <c r="G7" s="586"/>
      <c r="H7" s="586"/>
      <c r="I7" s="586"/>
      <c r="J7" s="586"/>
      <c r="K7" s="586"/>
      <c r="L7" s="586"/>
      <c r="M7" s="586"/>
      <c r="N7" s="586"/>
      <c r="O7" s="586"/>
      <c r="P7" s="586"/>
      <c r="Q7" s="587"/>
      <c r="R7" s="588">
        <v>4561</v>
      </c>
      <c r="S7" s="589"/>
      <c r="T7" s="589"/>
      <c r="U7" s="589"/>
      <c r="V7" s="589"/>
      <c r="W7" s="589"/>
      <c r="X7" s="589"/>
      <c r="Y7" s="590"/>
      <c r="Z7" s="641">
        <v>0</v>
      </c>
      <c r="AA7" s="641"/>
      <c r="AB7" s="641"/>
      <c r="AC7" s="641"/>
      <c r="AD7" s="642">
        <v>4561</v>
      </c>
      <c r="AE7" s="642"/>
      <c r="AF7" s="642"/>
      <c r="AG7" s="642"/>
      <c r="AH7" s="642"/>
      <c r="AI7" s="642"/>
      <c r="AJ7" s="642"/>
      <c r="AK7" s="642"/>
      <c r="AL7" s="611">
        <v>0.1</v>
      </c>
      <c r="AM7" s="643"/>
      <c r="AN7" s="643"/>
      <c r="AO7" s="644"/>
      <c r="AP7" s="585" t="s">
        <v>214</v>
      </c>
      <c r="AQ7" s="586"/>
      <c r="AR7" s="586"/>
      <c r="AS7" s="586"/>
      <c r="AT7" s="586"/>
      <c r="AU7" s="586"/>
      <c r="AV7" s="586"/>
      <c r="AW7" s="586"/>
      <c r="AX7" s="586"/>
      <c r="AY7" s="586"/>
      <c r="AZ7" s="586"/>
      <c r="BA7" s="586"/>
      <c r="BB7" s="586"/>
      <c r="BC7" s="586"/>
      <c r="BD7" s="586"/>
      <c r="BE7" s="586"/>
      <c r="BF7" s="587"/>
      <c r="BG7" s="588">
        <v>1013669</v>
      </c>
      <c r="BH7" s="589"/>
      <c r="BI7" s="589"/>
      <c r="BJ7" s="589"/>
      <c r="BK7" s="589"/>
      <c r="BL7" s="589"/>
      <c r="BM7" s="589"/>
      <c r="BN7" s="590"/>
      <c r="BO7" s="641">
        <v>41.2</v>
      </c>
      <c r="BP7" s="641"/>
      <c r="BQ7" s="641"/>
      <c r="BR7" s="641"/>
      <c r="BS7" s="642">
        <v>18681</v>
      </c>
      <c r="BT7" s="642"/>
      <c r="BU7" s="642"/>
      <c r="BV7" s="642"/>
      <c r="BW7" s="642"/>
      <c r="BX7" s="642"/>
      <c r="BY7" s="642"/>
      <c r="BZ7" s="642"/>
      <c r="CA7" s="642"/>
      <c r="CB7" s="678"/>
      <c r="CD7" s="625" t="s">
        <v>215</v>
      </c>
      <c r="CE7" s="622"/>
      <c r="CF7" s="622"/>
      <c r="CG7" s="622"/>
      <c r="CH7" s="622"/>
      <c r="CI7" s="622"/>
      <c r="CJ7" s="622"/>
      <c r="CK7" s="622"/>
      <c r="CL7" s="622"/>
      <c r="CM7" s="622"/>
      <c r="CN7" s="622"/>
      <c r="CO7" s="622"/>
      <c r="CP7" s="622"/>
      <c r="CQ7" s="623"/>
      <c r="CR7" s="588">
        <v>1953845</v>
      </c>
      <c r="CS7" s="589"/>
      <c r="CT7" s="589"/>
      <c r="CU7" s="589"/>
      <c r="CV7" s="589"/>
      <c r="CW7" s="589"/>
      <c r="CX7" s="589"/>
      <c r="CY7" s="590"/>
      <c r="CZ7" s="641">
        <v>16.399999999999999</v>
      </c>
      <c r="DA7" s="641"/>
      <c r="DB7" s="641"/>
      <c r="DC7" s="641"/>
      <c r="DD7" s="594">
        <v>75780</v>
      </c>
      <c r="DE7" s="589"/>
      <c r="DF7" s="589"/>
      <c r="DG7" s="589"/>
      <c r="DH7" s="589"/>
      <c r="DI7" s="589"/>
      <c r="DJ7" s="589"/>
      <c r="DK7" s="589"/>
      <c r="DL7" s="589"/>
      <c r="DM7" s="589"/>
      <c r="DN7" s="589"/>
      <c r="DO7" s="589"/>
      <c r="DP7" s="590"/>
      <c r="DQ7" s="594">
        <v>1619458</v>
      </c>
      <c r="DR7" s="589"/>
      <c r="DS7" s="589"/>
      <c r="DT7" s="589"/>
      <c r="DU7" s="589"/>
      <c r="DV7" s="589"/>
      <c r="DW7" s="589"/>
      <c r="DX7" s="589"/>
      <c r="DY7" s="589"/>
      <c r="DZ7" s="589"/>
      <c r="EA7" s="589"/>
      <c r="EB7" s="589"/>
      <c r="EC7" s="624"/>
    </row>
    <row r="8" spans="2:143" ht="11.25" customHeight="1">
      <c r="B8" s="585" t="s">
        <v>216</v>
      </c>
      <c r="C8" s="586"/>
      <c r="D8" s="586"/>
      <c r="E8" s="586"/>
      <c r="F8" s="586"/>
      <c r="G8" s="586"/>
      <c r="H8" s="586"/>
      <c r="I8" s="586"/>
      <c r="J8" s="586"/>
      <c r="K8" s="586"/>
      <c r="L8" s="586"/>
      <c r="M8" s="586"/>
      <c r="N8" s="586"/>
      <c r="O8" s="586"/>
      <c r="P8" s="586"/>
      <c r="Q8" s="587"/>
      <c r="R8" s="588">
        <v>8234</v>
      </c>
      <c r="S8" s="589"/>
      <c r="T8" s="589"/>
      <c r="U8" s="589"/>
      <c r="V8" s="589"/>
      <c r="W8" s="589"/>
      <c r="X8" s="589"/>
      <c r="Y8" s="590"/>
      <c r="Z8" s="641">
        <v>0.1</v>
      </c>
      <c r="AA8" s="641"/>
      <c r="AB8" s="641"/>
      <c r="AC8" s="641"/>
      <c r="AD8" s="642">
        <v>8234</v>
      </c>
      <c r="AE8" s="642"/>
      <c r="AF8" s="642"/>
      <c r="AG8" s="642"/>
      <c r="AH8" s="642"/>
      <c r="AI8" s="642"/>
      <c r="AJ8" s="642"/>
      <c r="AK8" s="642"/>
      <c r="AL8" s="611">
        <v>0.1</v>
      </c>
      <c r="AM8" s="643"/>
      <c r="AN8" s="643"/>
      <c r="AO8" s="644"/>
      <c r="AP8" s="585" t="s">
        <v>217</v>
      </c>
      <c r="AQ8" s="586"/>
      <c r="AR8" s="586"/>
      <c r="AS8" s="586"/>
      <c r="AT8" s="586"/>
      <c r="AU8" s="586"/>
      <c r="AV8" s="586"/>
      <c r="AW8" s="586"/>
      <c r="AX8" s="586"/>
      <c r="AY8" s="586"/>
      <c r="AZ8" s="586"/>
      <c r="BA8" s="586"/>
      <c r="BB8" s="586"/>
      <c r="BC8" s="586"/>
      <c r="BD8" s="586"/>
      <c r="BE8" s="586"/>
      <c r="BF8" s="587"/>
      <c r="BG8" s="588">
        <v>41123</v>
      </c>
      <c r="BH8" s="589"/>
      <c r="BI8" s="589"/>
      <c r="BJ8" s="589"/>
      <c r="BK8" s="589"/>
      <c r="BL8" s="589"/>
      <c r="BM8" s="589"/>
      <c r="BN8" s="590"/>
      <c r="BO8" s="641">
        <v>1.7</v>
      </c>
      <c r="BP8" s="641"/>
      <c r="BQ8" s="641"/>
      <c r="BR8" s="641"/>
      <c r="BS8" s="594" t="s">
        <v>110</v>
      </c>
      <c r="BT8" s="589"/>
      <c r="BU8" s="589"/>
      <c r="BV8" s="589"/>
      <c r="BW8" s="589"/>
      <c r="BX8" s="589"/>
      <c r="BY8" s="589"/>
      <c r="BZ8" s="589"/>
      <c r="CA8" s="589"/>
      <c r="CB8" s="624"/>
      <c r="CD8" s="625" t="s">
        <v>218</v>
      </c>
      <c r="CE8" s="622"/>
      <c r="CF8" s="622"/>
      <c r="CG8" s="622"/>
      <c r="CH8" s="622"/>
      <c r="CI8" s="622"/>
      <c r="CJ8" s="622"/>
      <c r="CK8" s="622"/>
      <c r="CL8" s="622"/>
      <c r="CM8" s="622"/>
      <c r="CN8" s="622"/>
      <c r="CO8" s="622"/>
      <c r="CP8" s="622"/>
      <c r="CQ8" s="623"/>
      <c r="CR8" s="588">
        <v>3296728</v>
      </c>
      <c r="CS8" s="589"/>
      <c r="CT8" s="589"/>
      <c r="CU8" s="589"/>
      <c r="CV8" s="589"/>
      <c r="CW8" s="589"/>
      <c r="CX8" s="589"/>
      <c r="CY8" s="590"/>
      <c r="CZ8" s="641">
        <v>27.7</v>
      </c>
      <c r="DA8" s="641"/>
      <c r="DB8" s="641"/>
      <c r="DC8" s="641"/>
      <c r="DD8" s="594">
        <v>18712</v>
      </c>
      <c r="DE8" s="589"/>
      <c r="DF8" s="589"/>
      <c r="DG8" s="589"/>
      <c r="DH8" s="589"/>
      <c r="DI8" s="589"/>
      <c r="DJ8" s="589"/>
      <c r="DK8" s="589"/>
      <c r="DL8" s="589"/>
      <c r="DM8" s="589"/>
      <c r="DN8" s="589"/>
      <c r="DO8" s="589"/>
      <c r="DP8" s="590"/>
      <c r="DQ8" s="594">
        <v>1918532</v>
      </c>
      <c r="DR8" s="589"/>
      <c r="DS8" s="589"/>
      <c r="DT8" s="589"/>
      <c r="DU8" s="589"/>
      <c r="DV8" s="589"/>
      <c r="DW8" s="589"/>
      <c r="DX8" s="589"/>
      <c r="DY8" s="589"/>
      <c r="DZ8" s="589"/>
      <c r="EA8" s="589"/>
      <c r="EB8" s="589"/>
      <c r="EC8" s="624"/>
    </row>
    <row r="9" spans="2:143" ht="11.25" customHeight="1">
      <c r="B9" s="585" t="s">
        <v>219</v>
      </c>
      <c r="C9" s="586"/>
      <c r="D9" s="586"/>
      <c r="E9" s="586"/>
      <c r="F9" s="586"/>
      <c r="G9" s="586"/>
      <c r="H9" s="586"/>
      <c r="I9" s="586"/>
      <c r="J9" s="586"/>
      <c r="K9" s="586"/>
      <c r="L9" s="586"/>
      <c r="M9" s="586"/>
      <c r="N9" s="586"/>
      <c r="O9" s="586"/>
      <c r="P9" s="586"/>
      <c r="Q9" s="587"/>
      <c r="R9" s="588">
        <v>6711</v>
      </c>
      <c r="S9" s="589"/>
      <c r="T9" s="589"/>
      <c r="U9" s="589"/>
      <c r="V9" s="589"/>
      <c r="W9" s="589"/>
      <c r="X9" s="589"/>
      <c r="Y9" s="590"/>
      <c r="Z9" s="641">
        <v>0.1</v>
      </c>
      <c r="AA9" s="641"/>
      <c r="AB9" s="641"/>
      <c r="AC9" s="641"/>
      <c r="AD9" s="642">
        <v>6711</v>
      </c>
      <c r="AE9" s="642"/>
      <c r="AF9" s="642"/>
      <c r="AG9" s="642"/>
      <c r="AH9" s="642"/>
      <c r="AI9" s="642"/>
      <c r="AJ9" s="642"/>
      <c r="AK9" s="642"/>
      <c r="AL9" s="611">
        <v>0.1</v>
      </c>
      <c r="AM9" s="643"/>
      <c r="AN9" s="643"/>
      <c r="AO9" s="644"/>
      <c r="AP9" s="585" t="s">
        <v>220</v>
      </c>
      <c r="AQ9" s="586"/>
      <c r="AR9" s="586"/>
      <c r="AS9" s="586"/>
      <c r="AT9" s="586"/>
      <c r="AU9" s="586"/>
      <c r="AV9" s="586"/>
      <c r="AW9" s="586"/>
      <c r="AX9" s="586"/>
      <c r="AY9" s="586"/>
      <c r="AZ9" s="586"/>
      <c r="BA9" s="586"/>
      <c r="BB9" s="586"/>
      <c r="BC9" s="586"/>
      <c r="BD9" s="586"/>
      <c r="BE9" s="586"/>
      <c r="BF9" s="587"/>
      <c r="BG9" s="588">
        <v>816818</v>
      </c>
      <c r="BH9" s="589"/>
      <c r="BI9" s="589"/>
      <c r="BJ9" s="589"/>
      <c r="BK9" s="589"/>
      <c r="BL9" s="589"/>
      <c r="BM9" s="589"/>
      <c r="BN9" s="590"/>
      <c r="BO9" s="641">
        <v>33.200000000000003</v>
      </c>
      <c r="BP9" s="641"/>
      <c r="BQ9" s="641"/>
      <c r="BR9" s="641"/>
      <c r="BS9" s="594" t="s">
        <v>110</v>
      </c>
      <c r="BT9" s="589"/>
      <c r="BU9" s="589"/>
      <c r="BV9" s="589"/>
      <c r="BW9" s="589"/>
      <c r="BX9" s="589"/>
      <c r="BY9" s="589"/>
      <c r="BZ9" s="589"/>
      <c r="CA9" s="589"/>
      <c r="CB9" s="624"/>
      <c r="CD9" s="625" t="s">
        <v>221</v>
      </c>
      <c r="CE9" s="622"/>
      <c r="CF9" s="622"/>
      <c r="CG9" s="622"/>
      <c r="CH9" s="622"/>
      <c r="CI9" s="622"/>
      <c r="CJ9" s="622"/>
      <c r="CK9" s="622"/>
      <c r="CL9" s="622"/>
      <c r="CM9" s="622"/>
      <c r="CN9" s="622"/>
      <c r="CO9" s="622"/>
      <c r="CP9" s="622"/>
      <c r="CQ9" s="623"/>
      <c r="CR9" s="588">
        <v>550310</v>
      </c>
      <c r="CS9" s="589"/>
      <c r="CT9" s="589"/>
      <c r="CU9" s="589"/>
      <c r="CV9" s="589"/>
      <c r="CW9" s="589"/>
      <c r="CX9" s="589"/>
      <c r="CY9" s="590"/>
      <c r="CZ9" s="641">
        <v>4.5999999999999996</v>
      </c>
      <c r="DA9" s="641"/>
      <c r="DB9" s="641"/>
      <c r="DC9" s="641"/>
      <c r="DD9" s="594">
        <v>28596</v>
      </c>
      <c r="DE9" s="589"/>
      <c r="DF9" s="589"/>
      <c r="DG9" s="589"/>
      <c r="DH9" s="589"/>
      <c r="DI9" s="589"/>
      <c r="DJ9" s="589"/>
      <c r="DK9" s="589"/>
      <c r="DL9" s="589"/>
      <c r="DM9" s="589"/>
      <c r="DN9" s="589"/>
      <c r="DO9" s="589"/>
      <c r="DP9" s="590"/>
      <c r="DQ9" s="594">
        <v>499497</v>
      </c>
      <c r="DR9" s="589"/>
      <c r="DS9" s="589"/>
      <c r="DT9" s="589"/>
      <c r="DU9" s="589"/>
      <c r="DV9" s="589"/>
      <c r="DW9" s="589"/>
      <c r="DX9" s="589"/>
      <c r="DY9" s="589"/>
      <c r="DZ9" s="589"/>
      <c r="EA9" s="589"/>
      <c r="EB9" s="589"/>
      <c r="EC9" s="624"/>
    </row>
    <row r="10" spans="2:143" ht="11.25" customHeight="1">
      <c r="B10" s="585" t="s">
        <v>222</v>
      </c>
      <c r="C10" s="586"/>
      <c r="D10" s="586"/>
      <c r="E10" s="586"/>
      <c r="F10" s="586"/>
      <c r="G10" s="586"/>
      <c r="H10" s="586"/>
      <c r="I10" s="586"/>
      <c r="J10" s="586"/>
      <c r="K10" s="586"/>
      <c r="L10" s="586"/>
      <c r="M10" s="586"/>
      <c r="N10" s="586"/>
      <c r="O10" s="586"/>
      <c r="P10" s="586"/>
      <c r="Q10" s="587"/>
      <c r="R10" s="588">
        <v>461359</v>
      </c>
      <c r="S10" s="589"/>
      <c r="T10" s="589"/>
      <c r="U10" s="589"/>
      <c r="V10" s="589"/>
      <c r="W10" s="589"/>
      <c r="X10" s="589"/>
      <c r="Y10" s="590"/>
      <c r="Z10" s="641">
        <v>3.6</v>
      </c>
      <c r="AA10" s="641"/>
      <c r="AB10" s="641"/>
      <c r="AC10" s="641"/>
      <c r="AD10" s="642">
        <v>461359</v>
      </c>
      <c r="AE10" s="642"/>
      <c r="AF10" s="642"/>
      <c r="AG10" s="642"/>
      <c r="AH10" s="642"/>
      <c r="AI10" s="642"/>
      <c r="AJ10" s="642"/>
      <c r="AK10" s="642"/>
      <c r="AL10" s="611">
        <v>6.4</v>
      </c>
      <c r="AM10" s="643"/>
      <c r="AN10" s="643"/>
      <c r="AO10" s="644"/>
      <c r="AP10" s="585" t="s">
        <v>223</v>
      </c>
      <c r="AQ10" s="586"/>
      <c r="AR10" s="586"/>
      <c r="AS10" s="586"/>
      <c r="AT10" s="586"/>
      <c r="AU10" s="586"/>
      <c r="AV10" s="586"/>
      <c r="AW10" s="586"/>
      <c r="AX10" s="586"/>
      <c r="AY10" s="586"/>
      <c r="AZ10" s="586"/>
      <c r="BA10" s="586"/>
      <c r="BB10" s="586"/>
      <c r="BC10" s="586"/>
      <c r="BD10" s="586"/>
      <c r="BE10" s="586"/>
      <c r="BF10" s="587"/>
      <c r="BG10" s="588">
        <v>51197</v>
      </c>
      <c r="BH10" s="589"/>
      <c r="BI10" s="589"/>
      <c r="BJ10" s="589"/>
      <c r="BK10" s="589"/>
      <c r="BL10" s="589"/>
      <c r="BM10" s="589"/>
      <c r="BN10" s="590"/>
      <c r="BO10" s="641">
        <v>2.1</v>
      </c>
      <c r="BP10" s="641"/>
      <c r="BQ10" s="641"/>
      <c r="BR10" s="641"/>
      <c r="BS10" s="594" t="s">
        <v>110</v>
      </c>
      <c r="BT10" s="589"/>
      <c r="BU10" s="589"/>
      <c r="BV10" s="589"/>
      <c r="BW10" s="589"/>
      <c r="BX10" s="589"/>
      <c r="BY10" s="589"/>
      <c r="BZ10" s="589"/>
      <c r="CA10" s="589"/>
      <c r="CB10" s="624"/>
      <c r="CD10" s="625" t="s">
        <v>224</v>
      </c>
      <c r="CE10" s="622"/>
      <c r="CF10" s="622"/>
      <c r="CG10" s="622"/>
      <c r="CH10" s="622"/>
      <c r="CI10" s="622"/>
      <c r="CJ10" s="622"/>
      <c r="CK10" s="622"/>
      <c r="CL10" s="622"/>
      <c r="CM10" s="622"/>
      <c r="CN10" s="622"/>
      <c r="CO10" s="622"/>
      <c r="CP10" s="622"/>
      <c r="CQ10" s="623"/>
      <c r="CR10" s="588">
        <v>39031</v>
      </c>
      <c r="CS10" s="589"/>
      <c r="CT10" s="589"/>
      <c r="CU10" s="589"/>
      <c r="CV10" s="589"/>
      <c r="CW10" s="589"/>
      <c r="CX10" s="589"/>
      <c r="CY10" s="590"/>
      <c r="CZ10" s="641">
        <v>0.3</v>
      </c>
      <c r="DA10" s="641"/>
      <c r="DB10" s="641"/>
      <c r="DC10" s="641"/>
      <c r="DD10" s="594">
        <v>1231</v>
      </c>
      <c r="DE10" s="589"/>
      <c r="DF10" s="589"/>
      <c r="DG10" s="589"/>
      <c r="DH10" s="589"/>
      <c r="DI10" s="589"/>
      <c r="DJ10" s="589"/>
      <c r="DK10" s="589"/>
      <c r="DL10" s="589"/>
      <c r="DM10" s="589"/>
      <c r="DN10" s="589"/>
      <c r="DO10" s="589"/>
      <c r="DP10" s="590"/>
      <c r="DQ10" s="594">
        <v>24007</v>
      </c>
      <c r="DR10" s="589"/>
      <c r="DS10" s="589"/>
      <c r="DT10" s="589"/>
      <c r="DU10" s="589"/>
      <c r="DV10" s="589"/>
      <c r="DW10" s="589"/>
      <c r="DX10" s="589"/>
      <c r="DY10" s="589"/>
      <c r="DZ10" s="589"/>
      <c r="EA10" s="589"/>
      <c r="EB10" s="589"/>
      <c r="EC10" s="624"/>
    </row>
    <row r="11" spans="2:143" ht="11.25" customHeight="1">
      <c r="B11" s="585" t="s">
        <v>225</v>
      </c>
      <c r="C11" s="586"/>
      <c r="D11" s="586"/>
      <c r="E11" s="586"/>
      <c r="F11" s="586"/>
      <c r="G11" s="586"/>
      <c r="H11" s="586"/>
      <c r="I11" s="586"/>
      <c r="J11" s="586"/>
      <c r="K11" s="586"/>
      <c r="L11" s="586"/>
      <c r="M11" s="586"/>
      <c r="N11" s="586"/>
      <c r="O11" s="586"/>
      <c r="P11" s="586"/>
      <c r="Q11" s="587"/>
      <c r="R11" s="588">
        <v>6840</v>
      </c>
      <c r="S11" s="589"/>
      <c r="T11" s="589"/>
      <c r="U11" s="589"/>
      <c r="V11" s="589"/>
      <c r="W11" s="589"/>
      <c r="X11" s="589"/>
      <c r="Y11" s="590"/>
      <c r="Z11" s="641">
        <v>0.1</v>
      </c>
      <c r="AA11" s="641"/>
      <c r="AB11" s="641"/>
      <c r="AC11" s="641"/>
      <c r="AD11" s="642">
        <v>6840</v>
      </c>
      <c r="AE11" s="642"/>
      <c r="AF11" s="642"/>
      <c r="AG11" s="642"/>
      <c r="AH11" s="642"/>
      <c r="AI11" s="642"/>
      <c r="AJ11" s="642"/>
      <c r="AK11" s="642"/>
      <c r="AL11" s="611">
        <v>0.1</v>
      </c>
      <c r="AM11" s="643"/>
      <c r="AN11" s="643"/>
      <c r="AO11" s="644"/>
      <c r="AP11" s="585" t="s">
        <v>226</v>
      </c>
      <c r="AQ11" s="586"/>
      <c r="AR11" s="586"/>
      <c r="AS11" s="586"/>
      <c r="AT11" s="586"/>
      <c r="AU11" s="586"/>
      <c r="AV11" s="586"/>
      <c r="AW11" s="586"/>
      <c r="AX11" s="586"/>
      <c r="AY11" s="586"/>
      <c r="AZ11" s="586"/>
      <c r="BA11" s="586"/>
      <c r="BB11" s="586"/>
      <c r="BC11" s="586"/>
      <c r="BD11" s="586"/>
      <c r="BE11" s="586"/>
      <c r="BF11" s="587"/>
      <c r="BG11" s="588">
        <v>104531</v>
      </c>
      <c r="BH11" s="589"/>
      <c r="BI11" s="589"/>
      <c r="BJ11" s="589"/>
      <c r="BK11" s="589"/>
      <c r="BL11" s="589"/>
      <c r="BM11" s="589"/>
      <c r="BN11" s="590"/>
      <c r="BO11" s="641">
        <v>4.2</v>
      </c>
      <c r="BP11" s="641"/>
      <c r="BQ11" s="641"/>
      <c r="BR11" s="641"/>
      <c r="BS11" s="594">
        <v>18681</v>
      </c>
      <c r="BT11" s="589"/>
      <c r="BU11" s="589"/>
      <c r="BV11" s="589"/>
      <c r="BW11" s="589"/>
      <c r="BX11" s="589"/>
      <c r="BY11" s="589"/>
      <c r="BZ11" s="589"/>
      <c r="CA11" s="589"/>
      <c r="CB11" s="624"/>
      <c r="CD11" s="625" t="s">
        <v>227</v>
      </c>
      <c r="CE11" s="622"/>
      <c r="CF11" s="622"/>
      <c r="CG11" s="622"/>
      <c r="CH11" s="622"/>
      <c r="CI11" s="622"/>
      <c r="CJ11" s="622"/>
      <c r="CK11" s="622"/>
      <c r="CL11" s="622"/>
      <c r="CM11" s="622"/>
      <c r="CN11" s="622"/>
      <c r="CO11" s="622"/>
      <c r="CP11" s="622"/>
      <c r="CQ11" s="623"/>
      <c r="CR11" s="588">
        <v>539096</v>
      </c>
      <c r="CS11" s="589"/>
      <c r="CT11" s="589"/>
      <c r="CU11" s="589"/>
      <c r="CV11" s="589"/>
      <c r="CW11" s="589"/>
      <c r="CX11" s="589"/>
      <c r="CY11" s="590"/>
      <c r="CZ11" s="641">
        <v>4.5</v>
      </c>
      <c r="DA11" s="641"/>
      <c r="DB11" s="641"/>
      <c r="DC11" s="641"/>
      <c r="DD11" s="594">
        <v>124603</v>
      </c>
      <c r="DE11" s="589"/>
      <c r="DF11" s="589"/>
      <c r="DG11" s="589"/>
      <c r="DH11" s="589"/>
      <c r="DI11" s="589"/>
      <c r="DJ11" s="589"/>
      <c r="DK11" s="589"/>
      <c r="DL11" s="589"/>
      <c r="DM11" s="589"/>
      <c r="DN11" s="589"/>
      <c r="DO11" s="589"/>
      <c r="DP11" s="590"/>
      <c r="DQ11" s="594">
        <v>269453</v>
      </c>
      <c r="DR11" s="589"/>
      <c r="DS11" s="589"/>
      <c r="DT11" s="589"/>
      <c r="DU11" s="589"/>
      <c r="DV11" s="589"/>
      <c r="DW11" s="589"/>
      <c r="DX11" s="589"/>
      <c r="DY11" s="589"/>
      <c r="DZ11" s="589"/>
      <c r="EA11" s="589"/>
      <c r="EB11" s="589"/>
      <c r="EC11" s="624"/>
    </row>
    <row r="12" spans="2:143" ht="11.25" customHeight="1">
      <c r="B12" s="585" t="s">
        <v>228</v>
      </c>
      <c r="C12" s="586"/>
      <c r="D12" s="586"/>
      <c r="E12" s="586"/>
      <c r="F12" s="586"/>
      <c r="G12" s="586"/>
      <c r="H12" s="586"/>
      <c r="I12" s="586"/>
      <c r="J12" s="586"/>
      <c r="K12" s="586"/>
      <c r="L12" s="586"/>
      <c r="M12" s="586"/>
      <c r="N12" s="586"/>
      <c r="O12" s="586"/>
      <c r="P12" s="586"/>
      <c r="Q12" s="587"/>
      <c r="R12" s="588" t="s">
        <v>110</v>
      </c>
      <c r="S12" s="589"/>
      <c r="T12" s="589"/>
      <c r="U12" s="589"/>
      <c r="V12" s="589"/>
      <c r="W12" s="589"/>
      <c r="X12" s="589"/>
      <c r="Y12" s="590"/>
      <c r="Z12" s="641" t="s">
        <v>110</v>
      </c>
      <c r="AA12" s="641"/>
      <c r="AB12" s="641"/>
      <c r="AC12" s="641"/>
      <c r="AD12" s="642" t="s">
        <v>110</v>
      </c>
      <c r="AE12" s="642"/>
      <c r="AF12" s="642"/>
      <c r="AG12" s="642"/>
      <c r="AH12" s="642"/>
      <c r="AI12" s="642"/>
      <c r="AJ12" s="642"/>
      <c r="AK12" s="642"/>
      <c r="AL12" s="611" t="s">
        <v>110</v>
      </c>
      <c r="AM12" s="643"/>
      <c r="AN12" s="643"/>
      <c r="AO12" s="644"/>
      <c r="AP12" s="585" t="s">
        <v>229</v>
      </c>
      <c r="AQ12" s="586"/>
      <c r="AR12" s="586"/>
      <c r="AS12" s="586"/>
      <c r="AT12" s="586"/>
      <c r="AU12" s="586"/>
      <c r="AV12" s="586"/>
      <c r="AW12" s="586"/>
      <c r="AX12" s="586"/>
      <c r="AY12" s="586"/>
      <c r="AZ12" s="586"/>
      <c r="BA12" s="586"/>
      <c r="BB12" s="586"/>
      <c r="BC12" s="586"/>
      <c r="BD12" s="586"/>
      <c r="BE12" s="586"/>
      <c r="BF12" s="587"/>
      <c r="BG12" s="588">
        <v>1089447</v>
      </c>
      <c r="BH12" s="589"/>
      <c r="BI12" s="589"/>
      <c r="BJ12" s="589"/>
      <c r="BK12" s="589"/>
      <c r="BL12" s="589"/>
      <c r="BM12" s="589"/>
      <c r="BN12" s="590"/>
      <c r="BO12" s="641">
        <v>44.3</v>
      </c>
      <c r="BP12" s="641"/>
      <c r="BQ12" s="641"/>
      <c r="BR12" s="641"/>
      <c r="BS12" s="594" t="s">
        <v>110</v>
      </c>
      <c r="BT12" s="589"/>
      <c r="BU12" s="589"/>
      <c r="BV12" s="589"/>
      <c r="BW12" s="589"/>
      <c r="BX12" s="589"/>
      <c r="BY12" s="589"/>
      <c r="BZ12" s="589"/>
      <c r="CA12" s="589"/>
      <c r="CB12" s="624"/>
      <c r="CD12" s="625" t="s">
        <v>230</v>
      </c>
      <c r="CE12" s="622"/>
      <c r="CF12" s="622"/>
      <c r="CG12" s="622"/>
      <c r="CH12" s="622"/>
      <c r="CI12" s="622"/>
      <c r="CJ12" s="622"/>
      <c r="CK12" s="622"/>
      <c r="CL12" s="622"/>
      <c r="CM12" s="622"/>
      <c r="CN12" s="622"/>
      <c r="CO12" s="622"/>
      <c r="CP12" s="622"/>
      <c r="CQ12" s="623"/>
      <c r="CR12" s="588">
        <v>532084</v>
      </c>
      <c r="CS12" s="589"/>
      <c r="CT12" s="589"/>
      <c r="CU12" s="589"/>
      <c r="CV12" s="589"/>
      <c r="CW12" s="589"/>
      <c r="CX12" s="589"/>
      <c r="CY12" s="590"/>
      <c r="CZ12" s="641">
        <v>4.5</v>
      </c>
      <c r="DA12" s="641"/>
      <c r="DB12" s="641"/>
      <c r="DC12" s="641"/>
      <c r="DD12" s="594">
        <v>33650</v>
      </c>
      <c r="DE12" s="589"/>
      <c r="DF12" s="589"/>
      <c r="DG12" s="589"/>
      <c r="DH12" s="589"/>
      <c r="DI12" s="589"/>
      <c r="DJ12" s="589"/>
      <c r="DK12" s="589"/>
      <c r="DL12" s="589"/>
      <c r="DM12" s="589"/>
      <c r="DN12" s="589"/>
      <c r="DO12" s="589"/>
      <c r="DP12" s="590"/>
      <c r="DQ12" s="594">
        <v>258657</v>
      </c>
      <c r="DR12" s="589"/>
      <c r="DS12" s="589"/>
      <c r="DT12" s="589"/>
      <c r="DU12" s="589"/>
      <c r="DV12" s="589"/>
      <c r="DW12" s="589"/>
      <c r="DX12" s="589"/>
      <c r="DY12" s="589"/>
      <c r="DZ12" s="589"/>
      <c r="EA12" s="589"/>
      <c r="EB12" s="589"/>
      <c r="EC12" s="624"/>
    </row>
    <row r="13" spans="2:143" ht="11.25" customHeight="1">
      <c r="B13" s="585" t="s">
        <v>231</v>
      </c>
      <c r="C13" s="586"/>
      <c r="D13" s="586"/>
      <c r="E13" s="586"/>
      <c r="F13" s="586"/>
      <c r="G13" s="586"/>
      <c r="H13" s="586"/>
      <c r="I13" s="586"/>
      <c r="J13" s="586"/>
      <c r="K13" s="586"/>
      <c r="L13" s="586"/>
      <c r="M13" s="586"/>
      <c r="N13" s="586"/>
      <c r="O13" s="586"/>
      <c r="P13" s="586"/>
      <c r="Q13" s="587"/>
      <c r="R13" s="588">
        <v>20212</v>
      </c>
      <c r="S13" s="589"/>
      <c r="T13" s="589"/>
      <c r="U13" s="589"/>
      <c r="V13" s="589"/>
      <c r="W13" s="589"/>
      <c r="X13" s="589"/>
      <c r="Y13" s="590"/>
      <c r="Z13" s="641">
        <v>0.2</v>
      </c>
      <c r="AA13" s="641"/>
      <c r="AB13" s="641"/>
      <c r="AC13" s="641"/>
      <c r="AD13" s="642">
        <v>20212</v>
      </c>
      <c r="AE13" s="642"/>
      <c r="AF13" s="642"/>
      <c r="AG13" s="642"/>
      <c r="AH13" s="642"/>
      <c r="AI13" s="642"/>
      <c r="AJ13" s="642"/>
      <c r="AK13" s="642"/>
      <c r="AL13" s="611">
        <v>0.3</v>
      </c>
      <c r="AM13" s="643"/>
      <c r="AN13" s="643"/>
      <c r="AO13" s="644"/>
      <c r="AP13" s="585" t="s">
        <v>232</v>
      </c>
      <c r="AQ13" s="586"/>
      <c r="AR13" s="586"/>
      <c r="AS13" s="586"/>
      <c r="AT13" s="586"/>
      <c r="AU13" s="586"/>
      <c r="AV13" s="586"/>
      <c r="AW13" s="586"/>
      <c r="AX13" s="586"/>
      <c r="AY13" s="586"/>
      <c r="AZ13" s="586"/>
      <c r="BA13" s="586"/>
      <c r="BB13" s="586"/>
      <c r="BC13" s="586"/>
      <c r="BD13" s="586"/>
      <c r="BE13" s="586"/>
      <c r="BF13" s="587"/>
      <c r="BG13" s="588">
        <v>1074940</v>
      </c>
      <c r="BH13" s="589"/>
      <c r="BI13" s="589"/>
      <c r="BJ13" s="589"/>
      <c r="BK13" s="589"/>
      <c r="BL13" s="589"/>
      <c r="BM13" s="589"/>
      <c r="BN13" s="590"/>
      <c r="BO13" s="641">
        <v>43.7</v>
      </c>
      <c r="BP13" s="641"/>
      <c r="BQ13" s="641"/>
      <c r="BR13" s="641"/>
      <c r="BS13" s="594" t="s">
        <v>110</v>
      </c>
      <c r="BT13" s="589"/>
      <c r="BU13" s="589"/>
      <c r="BV13" s="589"/>
      <c r="BW13" s="589"/>
      <c r="BX13" s="589"/>
      <c r="BY13" s="589"/>
      <c r="BZ13" s="589"/>
      <c r="CA13" s="589"/>
      <c r="CB13" s="624"/>
      <c r="CD13" s="625" t="s">
        <v>233</v>
      </c>
      <c r="CE13" s="622"/>
      <c r="CF13" s="622"/>
      <c r="CG13" s="622"/>
      <c r="CH13" s="622"/>
      <c r="CI13" s="622"/>
      <c r="CJ13" s="622"/>
      <c r="CK13" s="622"/>
      <c r="CL13" s="622"/>
      <c r="CM13" s="622"/>
      <c r="CN13" s="622"/>
      <c r="CO13" s="622"/>
      <c r="CP13" s="622"/>
      <c r="CQ13" s="623"/>
      <c r="CR13" s="588">
        <v>1411216</v>
      </c>
      <c r="CS13" s="589"/>
      <c r="CT13" s="589"/>
      <c r="CU13" s="589"/>
      <c r="CV13" s="589"/>
      <c r="CW13" s="589"/>
      <c r="CX13" s="589"/>
      <c r="CY13" s="590"/>
      <c r="CZ13" s="641">
        <v>11.8</v>
      </c>
      <c r="DA13" s="641"/>
      <c r="DB13" s="641"/>
      <c r="DC13" s="641"/>
      <c r="DD13" s="594">
        <v>529109</v>
      </c>
      <c r="DE13" s="589"/>
      <c r="DF13" s="589"/>
      <c r="DG13" s="589"/>
      <c r="DH13" s="589"/>
      <c r="DI13" s="589"/>
      <c r="DJ13" s="589"/>
      <c r="DK13" s="589"/>
      <c r="DL13" s="589"/>
      <c r="DM13" s="589"/>
      <c r="DN13" s="589"/>
      <c r="DO13" s="589"/>
      <c r="DP13" s="590"/>
      <c r="DQ13" s="594">
        <v>1049903</v>
      </c>
      <c r="DR13" s="589"/>
      <c r="DS13" s="589"/>
      <c r="DT13" s="589"/>
      <c r="DU13" s="589"/>
      <c r="DV13" s="589"/>
      <c r="DW13" s="589"/>
      <c r="DX13" s="589"/>
      <c r="DY13" s="589"/>
      <c r="DZ13" s="589"/>
      <c r="EA13" s="589"/>
      <c r="EB13" s="589"/>
      <c r="EC13" s="624"/>
    </row>
    <row r="14" spans="2:143" ht="11.25" customHeight="1">
      <c r="B14" s="585" t="s">
        <v>234</v>
      </c>
      <c r="C14" s="586"/>
      <c r="D14" s="586"/>
      <c r="E14" s="586"/>
      <c r="F14" s="586"/>
      <c r="G14" s="586"/>
      <c r="H14" s="586"/>
      <c r="I14" s="586"/>
      <c r="J14" s="586"/>
      <c r="K14" s="586"/>
      <c r="L14" s="586"/>
      <c r="M14" s="586"/>
      <c r="N14" s="586"/>
      <c r="O14" s="586"/>
      <c r="P14" s="586"/>
      <c r="Q14" s="587"/>
      <c r="R14" s="588" t="s">
        <v>110</v>
      </c>
      <c r="S14" s="589"/>
      <c r="T14" s="589"/>
      <c r="U14" s="589"/>
      <c r="V14" s="589"/>
      <c r="W14" s="589"/>
      <c r="X14" s="589"/>
      <c r="Y14" s="590"/>
      <c r="Z14" s="641" t="s">
        <v>110</v>
      </c>
      <c r="AA14" s="641"/>
      <c r="AB14" s="641"/>
      <c r="AC14" s="641"/>
      <c r="AD14" s="642" t="s">
        <v>110</v>
      </c>
      <c r="AE14" s="642"/>
      <c r="AF14" s="642"/>
      <c r="AG14" s="642"/>
      <c r="AH14" s="642"/>
      <c r="AI14" s="642"/>
      <c r="AJ14" s="642"/>
      <c r="AK14" s="642"/>
      <c r="AL14" s="611" t="s">
        <v>110</v>
      </c>
      <c r="AM14" s="643"/>
      <c r="AN14" s="643"/>
      <c r="AO14" s="644"/>
      <c r="AP14" s="585" t="s">
        <v>235</v>
      </c>
      <c r="AQ14" s="586"/>
      <c r="AR14" s="586"/>
      <c r="AS14" s="586"/>
      <c r="AT14" s="586"/>
      <c r="AU14" s="586"/>
      <c r="AV14" s="586"/>
      <c r="AW14" s="586"/>
      <c r="AX14" s="586"/>
      <c r="AY14" s="586"/>
      <c r="AZ14" s="586"/>
      <c r="BA14" s="586"/>
      <c r="BB14" s="586"/>
      <c r="BC14" s="586"/>
      <c r="BD14" s="586"/>
      <c r="BE14" s="586"/>
      <c r="BF14" s="587"/>
      <c r="BG14" s="588">
        <v>67853</v>
      </c>
      <c r="BH14" s="589"/>
      <c r="BI14" s="589"/>
      <c r="BJ14" s="589"/>
      <c r="BK14" s="589"/>
      <c r="BL14" s="589"/>
      <c r="BM14" s="589"/>
      <c r="BN14" s="590"/>
      <c r="BO14" s="641">
        <v>2.8</v>
      </c>
      <c r="BP14" s="641"/>
      <c r="BQ14" s="641"/>
      <c r="BR14" s="641"/>
      <c r="BS14" s="594" t="s">
        <v>110</v>
      </c>
      <c r="BT14" s="589"/>
      <c r="BU14" s="589"/>
      <c r="BV14" s="589"/>
      <c r="BW14" s="589"/>
      <c r="BX14" s="589"/>
      <c r="BY14" s="589"/>
      <c r="BZ14" s="589"/>
      <c r="CA14" s="589"/>
      <c r="CB14" s="624"/>
      <c r="CD14" s="625" t="s">
        <v>236</v>
      </c>
      <c r="CE14" s="622"/>
      <c r="CF14" s="622"/>
      <c r="CG14" s="622"/>
      <c r="CH14" s="622"/>
      <c r="CI14" s="622"/>
      <c r="CJ14" s="622"/>
      <c r="CK14" s="622"/>
      <c r="CL14" s="622"/>
      <c r="CM14" s="622"/>
      <c r="CN14" s="622"/>
      <c r="CO14" s="622"/>
      <c r="CP14" s="622"/>
      <c r="CQ14" s="623"/>
      <c r="CR14" s="588">
        <v>710178</v>
      </c>
      <c r="CS14" s="589"/>
      <c r="CT14" s="589"/>
      <c r="CU14" s="589"/>
      <c r="CV14" s="589"/>
      <c r="CW14" s="589"/>
      <c r="CX14" s="589"/>
      <c r="CY14" s="590"/>
      <c r="CZ14" s="641">
        <v>6</v>
      </c>
      <c r="DA14" s="641"/>
      <c r="DB14" s="641"/>
      <c r="DC14" s="641"/>
      <c r="DD14" s="594">
        <v>325485</v>
      </c>
      <c r="DE14" s="589"/>
      <c r="DF14" s="589"/>
      <c r="DG14" s="589"/>
      <c r="DH14" s="589"/>
      <c r="DI14" s="589"/>
      <c r="DJ14" s="589"/>
      <c r="DK14" s="589"/>
      <c r="DL14" s="589"/>
      <c r="DM14" s="589"/>
      <c r="DN14" s="589"/>
      <c r="DO14" s="589"/>
      <c r="DP14" s="590"/>
      <c r="DQ14" s="594">
        <v>399927</v>
      </c>
      <c r="DR14" s="589"/>
      <c r="DS14" s="589"/>
      <c r="DT14" s="589"/>
      <c r="DU14" s="589"/>
      <c r="DV14" s="589"/>
      <c r="DW14" s="589"/>
      <c r="DX14" s="589"/>
      <c r="DY14" s="589"/>
      <c r="DZ14" s="589"/>
      <c r="EA14" s="589"/>
      <c r="EB14" s="589"/>
      <c r="EC14" s="624"/>
    </row>
    <row r="15" spans="2:143" ht="11.25" customHeight="1">
      <c r="B15" s="585" t="s">
        <v>237</v>
      </c>
      <c r="C15" s="586"/>
      <c r="D15" s="586"/>
      <c r="E15" s="586"/>
      <c r="F15" s="586"/>
      <c r="G15" s="586"/>
      <c r="H15" s="586"/>
      <c r="I15" s="586"/>
      <c r="J15" s="586"/>
      <c r="K15" s="586"/>
      <c r="L15" s="586"/>
      <c r="M15" s="586"/>
      <c r="N15" s="586"/>
      <c r="O15" s="586"/>
      <c r="P15" s="586"/>
      <c r="Q15" s="587"/>
      <c r="R15" s="588">
        <v>10015</v>
      </c>
      <c r="S15" s="589"/>
      <c r="T15" s="589"/>
      <c r="U15" s="589"/>
      <c r="V15" s="589"/>
      <c r="W15" s="589"/>
      <c r="X15" s="589"/>
      <c r="Y15" s="590"/>
      <c r="Z15" s="641">
        <v>0.1</v>
      </c>
      <c r="AA15" s="641"/>
      <c r="AB15" s="641"/>
      <c r="AC15" s="641"/>
      <c r="AD15" s="642">
        <v>10015</v>
      </c>
      <c r="AE15" s="642"/>
      <c r="AF15" s="642"/>
      <c r="AG15" s="642"/>
      <c r="AH15" s="642"/>
      <c r="AI15" s="642"/>
      <c r="AJ15" s="642"/>
      <c r="AK15" s="642"/>
      <c r="AL15" s="611">
        <v>0.1</v>
      </c>
      <c r="AM15" s="643"/>
      <c r="AN15" s="643"/>
      <c r="AO15" s="644"/>
      <c r="AP15" s="585" t="s">
        <v>238</v>
      </c>
      <c r="AQ15" s="586"/>
      <c r="AR15" s="586"/>
      <c r="AS15" s="586"/>
      <c r="AT15" s="586"/>
      <c r="AU15" s="586"/>
      <c r="AV15" s="586"/>
      <c r="AW15" s="586"/>
      <c r="AX15" s="586"/>
      <c r="AY15" s="586"/>
      <c r="AZ15" s="586"/>
      <c r="BA15" s="586"/>
      <c r="BB15" s="586"/>
      <c r="BC15" s="586"/>
      <c r="BD15" s="586"/>
      <c r="BE15" s="586"/>
      <c r="BF15" s="587"/>
      <c r="BG15" s="588">
        <v>153013</v>
      </c>
      <c r="BH15" s="589"/>
      <c r="BI15" s="589"/>
      <c r="BJ15" s="589"/>
      <c r="BK15" s="589"/>
      <c r="BL15" s="589"/>
      <c r="BM15" s="589"/>
      <c r="BN15" s="590"/>
      <c r="BO15" s="641">
        <v>6.2</v>
      </c>
      <c r="BP15" s="641"/>
      <c r="BQ15" s="641"/>
      <c r="BR15" s="641"/>
      <c r="BS15" s="594" t="s">
        <v>110</v>
      </c>
      <c r="BT15" s="589"/>
      <c r="BU15" s="589"/>
      <c r="BV15" s="589"/>
      <c r="BW15" s="589"/>
      <c r="BX15" s="589"/>
      <c r="BY15" s="589"/>
      <c r="BZ15" s="589"/>
      <c r="CA15" s="589"/>
      <c r="CB15" s="624"/>
      <c r="CD15" s="625" t="s">
        <v>239</v>
      </c>
      <c r="CE15" s="622"/>
      <c r="CF15" s="622"/>
      <c r="CG15" s="622"/>
      <c r="CH15" s="622"/>
      <c r="CI15" s="622"/>
      <c r="CJ15" s="622"/>
      <c r="CK15" s="622"/>
      <c r="CL15" s="622"/>
      <c r="CM15" s="622"/>
      <c r="CN15" s="622"/>
      <c r="CO15" s="622"/>
      <c r="CP15" s="622"/>
      <c r="CQ15" s="623"/>
      <c r="CR15" s="588">
        <v>949388</v>
      </c>
      <c r="CS15" s="589"/>
      <c r="CT15" s="589"/>
      <c r="CU15" s="589"/>
      <c r="CV15" s="589"/>
      <c r="CW15" s="589"/>
      <c r="CX15" s="589"/>
      <c r="CY15" s="590"/>
      <c r="CZ15" s="641">
        <v>8</v>
      </c>
      <c r="DA15" s="641"/>
      <c r="DB15" s="641"/>
      <c r="DC15" s="641"/>
      <c r="DD15" s="594">
        <v>146147</v>
      </c>
      <c r="DE15" s="589"/>
      <c r="DF15" s="589"/>
      <c r="DG15" s="589"/>
      <c r="DH15" s="589"/>
      <c r="DI15" s="589"/>
      <c r="DJ15" s="589"/>
      <c r="DK15" s="589"/>
      <c r="DL15" s="589"/>
      <c r="DM15" s="589"/>
      <c r="DN15" s="589"/>
      <c r="DO15" s="589"/>
      <c r="DP15" s="590"/>
      <c r="DQ15" s="594">
        <v>814588</v>
      </c>
      <c r="DR15" s="589"/>
      <c r="DS15" s="589"/>
      <c r="DT15" s="589"/>
      <c r="DU15" s="589"/>
      <c r="DV15" s="589"/>
      <c r="DW15" s="589"/>
      <c r="DX15" s="589"/>
      <c r="DY15" s="589"/>
      <c r="DZ15" s="589"/>
      <c r="EA15" s="589"/>
      <c r="EB15" s="589"/>
      <c r="EC15" s="624"/>
    </row>
    <row r="16" spans="2:143" ht="11.25" customHeight="1">
      <c r="B16" s="585" t="s">
        <v>240</v>
      </c>
      <c r="C16" s="586"/>
      <c r="D16" s="586"/>
      <c r="E16" s="586"/>
      <c r="F16" s="586"/>
      <c r="G16" s="586"/>
      <c r="H16" s="586"/>
      <c r="I16" s="586"/>
      <c r="J16" s="586"/>
      <c r="K16" s="586"/>
      <c r="L16" s="586"/>
      <c r="M16" s="586"/>
      <c r="N16" s="586"/>
      <c r="O16" s="586"/>
      <c r="P16" s="586"/>
      <c r="Q16" s="587"/>
      <c r="R16" s="588">
        <v>4716720</v>
      </c>
      <c r="S16" s="589"/>
      <c r="T16" s="589"/>
      <c r="U16" s="589"/>
      <c r="V16" s="589"/>
      <c r="W16" s="589"/>
      <c r="X16" s="589"/>
      <c r="Y16" s="590"/>
      <c r="Z16" s="641">
        <v>36.700000000000003</v>
      </c>
      <c r="AA16" s="641"/>
      <c r="AB16" s="641"/>
      <c r="AC16" s="641"/>
      <c r="AD16" s="642">
        <v>4158574</v>
      </c>
      <c r="AE16" s="642"/>
      <c r="AF16" s="642"/>
      <c r="AG16" s="642"/>
      <c r="AH16" s="642"/>
      <c r="AI16" s="642"/>
      <c r="AJ16" s="642"/>
      <c r="AK16" s="642"/>
      <c r="AL16" s="611">
        <v>58.1</v>
      </c>
      <c r="AM16" s="643"/>
      <c r="AN16" s="643"/>
      <c r="AO16" s="644"/>
      <c r="AP16" s="585" t="s">
        <v>241</v>
      </c>
      <c r="AQ16" s="586"/>
      <c r="AR16" s="586"/>
      <c r="AS16" s="586"/>
      <c r="AT16" s="586"/>
      <c r="AU16" s="586"/>
      <c r="AV16" s="586"/>
      <c r="AW16" s="586"/>
      <c r="AX16" s="586"/>
      <c r="AY16" s="586"/>
      <c r="AZ16" s="586"/>
      <c r="BA16" s="586"/>
      <c r="BB16" s="586"/>
      <c r="BC16" s="586"/>
      <c r="BD16" s="586"/>
      <c r="BE16" s="586"/>
      <c r="BF16" s="587"/>
      <c r="BG16" s="588" t="s">
        <v>110</v>
      </c>
      <c r="BH16" s="589"/>
      <c r="BI16" s="589"/>
      <c r="BJ16" s="589"/>
      <c r="BK16" s="589"/>
      <c r="BL16" s="589"/>
      <c r="BM16" s="589"/>
      <c r="BN16" s="590"/>
      <c r="BO16" s="641" t="s">
        <v>110</v>
      </c>
      <c r="BP16" s="641"/>
      <c r="BQ16" s="641"/>
      <c r="BR16" s="641"/>
      <c r="BS16" s="594" t="s">
        <v>110</v>
      </c>
      <c r="BT16" s="589"/>
      <c r="BU16" s="589"/>
      <c r="BV16" s="589"/>
      <c r="BW16" s="589"/>
      <c r="BX16" s="589"/>
      <c r="BY16" s="589"/>
      <c r="BZ16" s="589"/>
      <c r="CA16" s="589"/>
      <c r="CB16" s="624"/>
      <c r="CD16" s="625" t="s">
        <v>242</v>
      </c>
      <c r="CE16" s="622"/>
      <c r="CF16" s="622"/>
      <c r="CG16" s="622"/>
      <c r="CH16" s="622"/>
      <c r="CI16" s="622"/>
      <c r="CJ16" s="622"/>
      <c r="CK16" s="622"/>
      <c r="CL16" s="622"/>
      <c r="CM16" s="622"/>
      <c r="CN16" s="622"/>
      <c r="CO16" s="622"/>
      <c r="CP16" s="622"/>
      <c r="CQ16" s="623"/>
      <c r="CR16" s="588">
        <v>100575</v>
      </c>
      <c r="CS16" s="589"/>
      <c r="CT16" s="589"/>
      <c r="CU16" s="589"/>
      <c r="CV16" s="589"/>
      <c r="CW16" s="589"/>
      <c r="CX16" s="589"/>
      <c r="CY16" s="590"/>
      <c r="CZ16" s="641">
        <v>0.8</v>
      </c>
      <c r="DA16" s="641"/>
      <c r="DB16" s="641"/>
      <c r="DC16" s="641"/>
      <c r="DD16" s="594" t="s">
        <v>110</v>
      </c>
      <c r="DE16" s="589"/>
      <c r="DF16" s="589"/>
      <c r="DG16" s="589"/>
      <c r="DH16" s="589"/>
      <c r="DI16" s="589"/>
      <c r="DJ16" s="589"/>
      <c r="DK16" s="589"/>
      <c r="DL16" s="589"/>
      <c r="DM16" s="589"/>
      <c r="DN16" s="589"/>
      <c r="DO16" s="589"/>
      <c r="DP16" s="590"/>
      <c r="DQ16" s="594">
        <v>24341</v>
      </c>
      <c r="DR16" s="589"/>
      <c r="DS16" s="589"/>
      <c r="DT16" s="589"/>
      <c r="DU16" s="589"/>
      <c r="DV16" s="589"/>
      <c r="DW16" s="589"/>
      <c r="DX16" s="589"/>
      <c r="DY16" s="589"/>
      <c r="DZ16" s="589"/>
      <c r="EA16" s="589"/>
      <c r="EB16" s="589"/>
      <c r="EC16" s="624"/>
    </row>
    <row r="17" spans="2:133" ht="11.25" customHeight="1">
      <c r="B17" s="585" t="s">
        <v>243</v>
      </c>
      <c r="C17" s="586"/>
      <c r="D17" s="586"/>
      <c r="E17" s="586"/>
      <c r="F17" s="586"/>
      <c r="G17" s="586"/>
      <c r="H17" s="586"/>
      <c r="I17" s="586"/>
      <c r="J17" s="586"/>
      <c r="K17" s="586"/>
      <c r="L17" s="586"/>
      <c r="M17" s="586"/>
      <c r="N17" s="586"/>
      <c r="O17" s="586"/>
      <c r="P17" s="586"/>
      <c r="Q17" s="587"/>
      <c r="R17" s="588">
        <v>4158574</v>
      </c>
      <c r="S17" s="589"/>
      <c r="T17" s="589"/>
      <c r="U17" s="589"/>
      <c r="V17" s="589"/>
      <c r="W17" s="589"/>
      <c r="X17" s="589"/>
      <c r="Y17" s="590"/>
      <c r="Z17" s="641">
        <v>32.4</v>
      </c>
      <c r="AA17" s="641"/>
      <c r="AB17" s="641"/>
      <c r="AC17" s="641"/>
      <c r="AD17" s="642">
        <v>4158574</v>
      </c>
      <c r="AE17" s="642"/>
      <c r="AF17" s="642"/>
      <c r="AG17" s="642"/>
      <c r="AH17" s="642"/>
      <c r="AI17" s="642"/>
      <c r="AJ17" s="642"/>
      <c r="AK17" s="642"/>
      <c r="AL17" s="611">
        <v>58.1</v>
      </c>
      <c r="AM17" s="643"/>
      <c r="AN17" s="643"/>
      <c r="AO17" s="644"/>
      <c r="AP17" s="585" t="s">
        <v>244</v>
      </c>
      <c r="AQ17" s="586"/>
      <c r="AR17" s="586"/>
      <c r="AS17" s="586"/>
      <c r="AT17" s="586"/>
      <c r="AU17" s="586"/>
      <c r="AV17" s="586"/>
      <c r="AW17" s="586"/>
      <c r="AX17" s="586"/>
      <c r="AY17" s="586"/>
      <c r="AZ17" s="586"/>
      <c r="BA17" s="586"/>
      <c r="BB17" s="586"/>
      <c r="BC17" s="586"/>
      <c r="BD17" s="586"/>
      <c r="BE17" s="586"/>
      <c r="BF17" s="587"/>
      <c r="BG17" s="588" t="s">
        <v>110</v>
      </c>
      <c r="BH17" s="589"/>
      <c r="BI17" s="589"/>
      <c r="BJ17" s="589"/>
      <c r="BK17" s="589"/>
      <c r="BL17" s="589"/>
      <c r="BM17" s="589"/>
      <c r="BN17" s="590"/>
      <c r="BO17" s="641" t="s">
        <v>110</v>
      </c>
      <c r="BP17" s="641"/>
      <c r="BQ17" s="641"/>
      <c r="BR17" s="641"/>
      <c r="BS17" s="594" t="s">
        <v>110</v>
      </c>
      <c r="BT17" s="589"/>
      <c r="BU17" s="589"/>
      <c r="BV17" s="589"/>
      <c r="BW17" s="589"/>
      <c r="BX17" s="589"/>
      <c r="BY17" s="589"/>
      <c r="BZ17" s="589"/>
      <c r="CA17" s="589"/>
      <c r="CB17" s="624"/>
      <c r="CD17" s="625" t="s">
        <v>245</v>
      </c>
      <c r="CE17" s="622"/>
      <c r="CF17" s="622"/>
      <c r="CG17" s="622"/>
      <c r="CH17" s="622"/>
      <c r="CI17" s="622"/>
      <c r="CJ17" s="622"/>
      <c r="CK17" s="622"/>
      <c r="CL17" s="622"/>
      <c r="CM17" s="622"/>
      <c r="CN17" s="622"/>
      <c r="CO17" s="622"/>
      <c r="CP17" s="622"/>
      <c r="CQ17" s="623"/>
      <c r="CR17" s="588">
        <v>1648341</v>
      </c>
      <c r="CS17" s="589"/>
      <c r="CT17" s="589"/>
      <c r="CU17" s="589"/>
      <c r="CV17" s="589"/>
      <c r="CW17" s="589"/>
      <c r="CX17" s="589"/>
      <c r="CY17" s="590"/>
      <c r="CZ17" s="641">
        <v>13.8</v>
      </c>
      <c r="DA17" s="641"/>
      <c r="DB17" s="641"/>
      <c r="DC17" s="641"/>
      <c r="DD17" s="594" t="s">
        <v>110</v>
      </c>
      <c r="DE17" s="589"/>
      <c r="DF17" s="589"/>
      <c r="DG17" s="589"/>
      <c r="DH17" s="589"/>
      <c r="DI17" s="589"/>
      <c r="DJ17" s="589"/>
      <c r="DK17" s="589"/>
      <c r="DL17" s="589"/>
      <c r="DM17" s="589"/>
      <c r="DN17" s="589"/>
      <c r="DO17" s="589"/>
      <c r="DP17" s="590"/>
      <c r="DQ17" s="594">
        <v>1489892</v>
      </c>
      <c r="DR17" s="589"/>
      <c r="DS17" s="589"/>
      <c r="DT17" s="589"/>
      <c r="DU17" s="589"/>
      <c r="DV17" s="589"/>
      <c r="DW17" s="589"/>
      <c r="DX17" s="589"/>
      <c r="DY17" s="589"/>
      <c r="DZ17" s="589"/>
      <c r="EA17" s="589"/>
      <c r="EB17" s="589"/>
      <c r="EC17" s="624"/>
    </row>
    <row r="18" spans="2:133" ht="11.25" customHeight="1">
      <c r="B18" s="585" t="s">
        <v>246</v>
      </c>
      <c r="C18" s="586"/>
      <c r="D18" s="586"/>
      <c r="E18" s="586"/>
      <c r="F18" s="586"/>
      <c r="G18" s="586"/>
      <c r="H18" s="586"/>
      <c r="I18" s="586"/>
      <c r="J18" s="586"/>
      <c r="K18" s="586"/>
      <c r="L18" s="586"/>
      <c r="M18" s="586"/>
      <c r="N18" s="586"/>
      <c r="O18" s="586"/>
      <c r="P18" s="586"/>
      <c r="Q18" s="587"/>
      <c r="R18" s="588">
        <v>558146</v>
      </c>
      <c r="S18" s="589"/>
      <c r="T18" s="589"/>
      <c r="U18" s="589"/>
      <c r="V18" s="589"/>
      <c r="W18" s="589"/>
      <c r="X18" s="589"/>
      <c r="Y18" s="590"/>
      <c r="Z18" s="641">
        <v>4.3</v>
      </c>
      <c r="AA18" s="641"/>
      <c r="AB18" s="641"/>
      <c r="AC18" s="641"/>
      <c r="AD18" s="642" t="s">
        <v>110</v>
      </c>
      <c r="AE18" s="642"/>
      <c r="AF18" s="642"/>
      <c r="AG18" s="642"/>
      <c r="AH18" s="642"/>
      <c r="AI18" s="642"/>
      <c r="AJ18" s="642"/>
      <c r="AK18" s="642"/>
      <c r="AL18" s="611" t="s">
        <v>110</v>
      </c>
      <c r="AM18" s="643"/>
      <c r="AN18" s="643"/>
      <c r="AO18" s="644"/>
      <c r="AP18" s="585" t="s">
        <v>247</v>
      </c>
      <c r="AQ18" s="586"/>
      <c r="AR18" s="586"/>
      <c r="AS18" s="586"/>
      <c r="AT18" s="586"/>
      <c r="AU18" s="586"/>
      <c r="AV18" s="586"/>
      <c r="AW18" s="586"/>
      <c r="AX18" s="586"/>
      <c r="AY18" s="586"/>
      <c r="AZ18" s="586"/>
      <c r="BA18" s="586"/>
      <c r="BB18" s="586"/>
      <c r="BC18" s="586"/>
      <c r="BD18" s="586"/>
      <c r="BE18" s="586"/>
      <c r="BF18" s="587"/>
      <c r="BG18" s="588" t="s">
        <v>110</v>
      </c>
      <c r="BH18" s="589"/>
      <c r="BI18" s="589"/>
      <c r="BJ18" s="589"/>
      <c r="BK18" s="589"/>
      <c r="BL18" s="589"/>
      <c r="BM18" s="589"/>
      <c r="BN18" s="590"/>
      <c r="BO18" s="641" t="s">
        <v>110</v>
      </c>
      <c r="BP18" s="641"/>
      <c r="BQ18" s="641"/>
      <c r="BR18" s="641"/>
      <c r="BS18" s="594" t="s">
        <v>110</v>
      </c>
      <c r="BT18" s="589"/>
      <c r="BU18" s="589"/>
      <c r="BV18" s="589"/>
      <c r="BW18" s="589"/>
      <c r="BX18" s="589"/>
      <c r="BY18" s="589"/>
      <c r="BZ18" s="589"/>
      <c r="CA18" s="589"/>
      <c r="CB18" s="624"/>
      <c r="CD18" s="625" t="s">
        <v>248</v>
      </c>
      <c r="CE18" s="622"/>
      <c r="CF18" s="622"/>
      <c r="CG18" s="622"/>
      <c r="CH18" s="622"/>
      <c r="CI18" s="622"/>
      <c r="CJ18" s="622"/>
      <c r="CK18" s="622"/>
      <c r="CL18" s="622"/>
      <c r="CM18" s="622"/>
      <c r="CN18" s="622"/>
      <c r="CO18" s="622"/>
      <c r="CP18" s="622"/>
      <c r="CQ18" s="623"/>
      <c r="CR18" s="588">
        <v>3129</v>
      </c>
      <c r="CS18" s="589"/>
      <c r="CT18" s="589"/>
      <c r="CU18" s="589"/>
      <c r="CV18" s="589"/>
      <c r="CW18" s="589"/>
      <c r="CX18" s="589"/>
      <c r="CY18" s="590"/>
      <c r="CZ18" s="641">
        <v>0</v>
      </c>
      <c r="DA18" s="641"/>
      <c r="DB18" s="641"/>
      <c r="DC18" s="641"/>
      <c r="DD18" s="594">
        <v>3129</v>
      </c>
      <c r="DE18" s="589"/>
      <c r="DF18" s="589"/>
      <c r="DG18" s="589"/>
      <c r="DH18" s="589"/>
      <c r="DI18" s="589"/>
      <c r="DJ18" s="589"/>
      <c r="DK18" s="589"/>
      <c r="DL18" s="589"/>
      <c r="DM18" s="589"/>
      <c r="DN18" s="589"/>
      <c r="DO18" s="589"/>
      <c r="DP18" s="590"/>
      <c r="DQ18" s="594">
        <v>3129</v>
      </c>
      <c r="DR18" s="589"/>
      <c r="DS18" s="589"/>
      <c r="DT18" s="589"/>
      <c r="DU18" s="589"/>
      <c r="DV18" s="589"/>
      <c r="DW18" s="589"/>
      <c r="DX18" s="589"/>
      <c r="DY18" s="589"/>
      <c r="DZ18" s="589"/>
      <c r="EA18" s="589"/>
      <c r="EB18" s="589"/>
      <c r="EC18" s="624"/>
    </row>
    <row r="19" spans="2:133" ht="11.25" customHeight="1">
      <c r="B19" s="585" t="s">
        <v>249</v>
      </c>
      <c r="C19" s="586"/>
      <c r="D19" s="586"/>
      <c r="E19" s="586"/>
      <c r="F19" s="586"/>
      <c r="G19" s="586"/>
      <c r="H19" s="586"/>
      <c r="I19" s="586"/>
      <c r="J19" s="586"/>
      <c r="K19" s="586"/>
      <c r="L19" s="586"/>
      <c r="M19" s="586"/>
      <c r="N19" s="586"/>
      <c r="O19" s="586"/>
      <c r="P19" s="586"/>
      <c r="Q19" s="587"/>
      <c r="R19" s="588" t="s">
        <v>110</v>
      </c>
      <c r="S19" s="589"/>
      <c r="T19" s="589"/>
      <c r="U19" s="589"/>
      <c r="V19" s="589"/>
      <c r="W19" s="589"/>
      <c r="X19" s="589"/>
      <c r="Y19" s="590"/>
      <c r="Z19" s="641" t="s">
        <v>110</v>
      </c>
      <c r="AA19" s="641"/>
      <c r="AB19" s="641"/>
      <c r="AC19" s="641"/>
      <c r="AD19" s="642" t="s">
        <v>110</v>
      </c>
      <c r="AE19" s="642"/>
      <c r="AF19" s="642"/>
      <c r="AG19" s="642"/>
      <c r="AH19" s="642"/>
      <c r="AI19" s="642"/>
      <c r="AJ19" s="642"/>
      <c r="AK19" s="642"/>
      <c r="AL19" s="611" t="s">
        <v>110</v>
      </c>
      <c r="AM19" s="643"/>
      <c r="AN19" s="643"/>
      <c r="AO19" s="644"/>
      <c r="AP19" s="585" t="s">
        <v>250</v>
      </c>
      <c r="AQ19" s="586"/>
      <c r="AR19" s="586"/>
      <c r="AS19" s="586"/>
      <c r="AT19" s="586"/>
      <c r="AU19" s="586"/>
      <c r="AV19" s="586"/>
      <c r="AW19" s="586"/>
      <c r="AX19" s="586"/>
      <c r="AY19" s="586"/>
      <c r="AZ19" s="586"/>
      <c r="BA19" s="586"/>
      <c r="BB19" s="586"/>
      <c r="BC19" s="586"/>
      <c r="BD19" s="586"/>
      <c r="BE19" s="586"/>
      <c r="BF19" s="587"/>
      <c r="BG19" s="588">
        <v>136139</v>
      </c>
      <c r="BH19" s="589"/>
      <c r="BI19" s="589"/>
      <c r="BJ19" s="589"/>
      <c r="BK19" s="589"/>
      <c r="BL19" s="589"/>
      <c r="BM19" s="589"/>
      <c r="BN19" s="590"/>
      <c r="BO19" s="641">
        <v>5.5</v>
      </c>
      <c r="BP19" s="641"/>
      <c r="BQ19" s="641"/>
      <c r="BR19" s="641"/>
      <c r="BS19" s="594" t="s">
        <v>110</v>
      </c>
      <c r="BT19" s="589"/>
      <c r="BU19" s="589"/>
      <c r="BV19" s="589"/>
      <c r="BW19" s="589"/>
      <c r="BX19" s="589"/>
      <c r="BY19" s="589"/>
      <c r="BZ19" s="589"/>
      <c r="CA19" s="589"/>
      <c r="CB19" s="624"/>
      <c r="CD19" s="625" t="s">
        <v>251</v>
      </c>
      <c r="CE19" s="622"/>
      <c r="CF19" s="622"/>
      <c r="CG19" s="622"/>
      <c r="CH19" s="622"/>
      <c r="CI19" s="622"/>
      <c r="CJ19" s="622"/>
      <c r="CK19" s="622"/>
      <c r="CL19" s="622"/>
      <c r="CM19" s="622"/>
      <c r="CN19" s="622"/>
      <c r="CO19" s="622"/>
      <c r="CP19" s="622"/>
      <c r="CQ19" s="623"/>
      <c r="CR19" s="588" t="s">
        <v>110</v>
      </c>
      <c r="CS19" s="589"/>
      <c r="CT19" s="589"/>
      <c r="CU19" s="589"/>
      <c r="CV19" s="589"/>
      <c r="CW19" s="589"/>
      <c r="CX19" s="589"/>
      <c r="CY19" s="590"/>
      <c r="CZ19" s="641" t="s">
        <v>110</v>
      </c>
      <c r="DA19" s="641"/>
      <c r="DB19" s="641"/>
      <c r="DC19" s="641"/>
      <c r="DD19" s="594" t="s">
        <v>110</v>
      </c>
      <c r="DE19" s="589"/>
      <c r="DF19" s="589"/>
      <c r="DG19" s="589"/>
      <c r="DH19" s="589"/>
      <c r="DI19" s="589"/>
      <c r="DJ19" s="589"/>
      <c r="DK19" s="589"/>
      <c r="DL19" s="589"/>
      <c r="DM19" s="589"/>
      <c r="DN19" s="589"/>
      <c r="DO19" s="589"/>
      <c r="DP19" s="590"/>
      <c r="DQ19" s="594" t="s">
        <v>110</v>
      </c>
      <c r="DR19" s="589"/>
      <c r="DS19" s="589"/>
      <c r="DT19" s="589"/>
      <c r="DU19" s="589"/>
      <c r="DV19" s="589"/>
      <c r="DW19" s="589"/>
      <c r="DX19" s="589"/>
      <c r="DY19" s="589"/>
      <c r="DZ19" s="589"/>
      <c r="EA19" s="589"/>
      <c r="EB19" s="589"/>
      <c r="EC19" s="624"/>
    </row>
    <row r="20" spans="2:133" ht="11.25" customHeight="1">
      <c r="B20" s="585" t="s">
        <v>252</v>
      </c>
      <c r="C20" s="586"/>
      <c r="D20" s="586"/>
      <c r="E20" s="586"/>
      <c r="F20" s="586"/>
      <c r="G20" s="586"/>
      <c r="H20" s="586"/>
      <c r="I20" s="586"/>
      <c r="J20" s="586"/>
      <c r="K20" s="586"/>
      <c r="L20" s="586"/>
      <c r="M20" s="586"/>
      <c r="N20" s="586"/>
      <c r="O20" s="586"/>
      <c r="P20" s="586"/>
      <c r="Q20" s="587"/>
      <c r="R20" s="588">
        <v>7808681</v>
      </c>
      <c r="S20" s="589"/>
      <c r="T20" s="589"/>
      <c r="U20" s="589"/>
      <c r="V20" s="589"/>
      <c r="W20" s="589"/>
      <c r="X20" s="589"/>
      <c r="Y20" s="590"/>
      <c r="Z20" s="641">
        <v>60.8</v>
      </c>
      <c r="AA20" s="641"/>
      <c r="AB20" s="641"/>
      <c r="AC20" s="641"/>
      <c r="AD20" s="642">
        <v>7133006</v>
      </c>
      <c r="AE20" s="642"/>
      <c r="AF20" s="642"/>
      <c r="AG20" s="642"/>
      <c r="AH20" s="642"/>
      <c r="AI20" s="642"/>
      <c r="AJ20" s="642"/>
      <c r="AK20" s="642"/>
      <c r="AL20" s="611">
        <v>99.7</v>
      </c>
      <c r="AM20" s="643"/>
      <c r="AN20" s="643"/>
      <c r="AO20" s="644"/>
      <c r="AP20" s="585" t="s">
        <v>253</v>
      </c>
      <c r="AQ20" s="586"/>
      <c r="AR20" s="586"/>
      <c r="AS20" s="586"/>
      <c r="AT20" s="586"/>
      <c r="AU20" s="586"/>
      <c r="AV20" s="586"/>
      <c r="AW20" s="586"/>
      <c r="AX20" s="586"/>
      <c r="AY20" s="586"/>
      <c r="AZ20" s="586"/>
      <c r="BA20" s="586"/>
      <c r="BB20" s="586"/>
      <c r="BC20" s="586"/>
      <c r="BD20" s="586"/>
      <c r="BE20" s="586"/>
      <c r="BF20" s="587"/>
      <c r="BG20" s="588">
        <v>136139</v>
      </c>
      <c r="BH20" s="589"/>
      <c r="BI20" s="589"/>
      <c r="BJ20" s="589"/>
      <c r="BK20" s="589"/>
      <c r="BL20" s="589"/>
      <c r="BM20" s="589"/>
      <c r="BN20" s="590"/>
      <c r="BO20" s="641">
        <v>5.5</v>
      </c>
      <c r="BP20" s="641"/>
      <c r="BQ20" s="641"/>
      <c r="BR20" s="641"/>
      <c r="BS20" s="594" t="s">
        <v>110</v>
      </c>
      <c r="BT20" s="589"/>
      <c r="BU20" s="589"/>
      <c r="BV20" s="589"/>
      <c r="BW20" s="589"/>
      <c r="BX20" s="589"/>
      <c r="BY20" s="589"/>
      <c r="BZ20" s="589"/>
      <c r="CA20" s="589"/>
      <c r="CB20" s="624"/>
      <c r="CD20" s="625" t="s">
        <v>254</v>
      </c>
      <c r="CE20" s="622"/>
      <c r="CF20" s="622"/>
      <c r="CG20" s="622"/>
      <c r="CH20" s="622"/>
      <c r="CI20" s="622"/>
      <c r="CJ20" s="622"/>
      <c r="CK20" s="622"/>
      <c r="CL20" s="622"/>
      <c r="CM20" s="622"/>
      <c r="CN20" s="622"/>
      <c r="CO20" s="622"/>
      <c r="CP20" s="622"/>
      <c r="CQ20" s="623"/>
      <c r="CR20" s="588">
        <v>11918778</v>
      </c>
      <c r="CS20" s="589"/>
      <c r="CT20" s="589"/>
      <c r="CU20" s="589"/>
      <c r="CV20" s="589"/>
      <c r="CW20" s="589"/>
      <c r="CX20" s="589"/>
      <c r="CY20" s="590"/>
      <c r="CZ20" s="641">
        <v>100</v>
      </c>
      <c r="DA20" s="641"/>
      <c r="DB20" s="641"/>
      <c r="DC20" s="641"/>
      <c r="DD20" s="594">
        <v>1286442</v>
      </c>
      <c r="DE20" s="589"/>
      <c r="DF20" s="589"/>
      <c r="DG20" s="589"/>
      <c r="DH20" s="589"/>
      <c r="DI20" s="589"/>
      <c r="DJ20" s="589"/>
      <c r="DK20" s="589"/>
      <c r="DL20" s="589"/>
      <c r="DM20" s="589"/>
      <c r="DN20" s="589"/>
      <c r="DO20" s="589"/>
      <c r="DP20" s="590"/>
      <c r="DQ20" s="594">
        <v>8556241</v>
      </c>
      <c r="DR20" s="589"/>
      <c r="DS20" s="589"/>
      <c r="DT20" s="589"/>
      <c r="DU20" s="589"/>
      <c r="DV20" s="589"/>
      <c r="DW20" s="589"/>
      <c r="DX20" s="589"/>
      <c r="DY20" s="589"/>
      <c r="DZ20" s="589"/>
      <c r="EA20" s="589"/>
      <c r="EB20" s="589"/>
      <c r="EC20" s="624"/>
    </row>
    <row r="21" spans="2:133" ht="11.25" customHeight="1">
      <c r="B21" s="585" t="s">
        <v>255</v>
      </c>
      <c r="C21" s="586"/>
      <c r="D21" s="586"/>
      <c r="E21" s="586"/>
      <c r="F21" s="586"/>
      <c r="G21" s="586"/>
      <c r="H21" s="586"/>
      <c r="I21" s="586"/>
      <c r="J21" s="586"/>
      <c r="K21" s="586"/>
      <c r="L21" s="586"/>
      <c r="M21" s="586"/>
      <c r="N21" s="586"/>
      <c r="O21" s="586"/>
      <c r="P21" s="586"/>
      <c r="Q21" s="587"/>
      <c r="R21" s="588">
        <v>4348</v>
      </c>
      <c r="S21" s="589"/>
      <c r="T21" s="589"/>
      <c r="U21" s="589"/>
      <c r="V21" s="589"/>
      <c r="W21" s="589"/>
      <c r="X21" s="589"/>
      <c r="Y21" s="590"/>
      <c r="Z21" s="641">
        <v>0</v>
      </c>
      <c r="AA21" s="641"/>
      <c r="AB21" s="641"/>
      <c r="AC21" s="641"/>
      <c r="AD21" s="642">
        <v>4348</v>
      </c>
      <c r="AE21" s="642"/>
      <c r="AF21" s="642"/>
      <c r="AG21" s="642"/>
      <c r="AH21" s="642"/>
      <c r="AI21" s="642"/>
      <c r="AJ21" s="642"/>
      <c r="AK21" s="642"/>
      <c r="AL21" s="611">
        <v>0.1</v>
      </c>
      <c r="AM21" s="643"/>
      <c r="AN21" s="643"/>
      <c r="AO21" s="644"/>
      <c r="AP21" s="679" t="s">
        <v>256</v>
      </c>
      <c r="AQ21" s="689"/>
      <c r="AR21" s="689"/>
      <c r="AS21" s="689"/>
      <c r="AT21" s="689"/>
      <c r="AU21" s="689"/>
      <c r="AV21" s="689"/>
      <c r="AW21" s="689"/>
      <c r="AX21" s="689"/>
      <c r="AY21" s="689"/>
      <c r="AZ21" s="689"/>
      <c r="BA21" s="689"/>
      <c r="BB21" s="689"/>
      <c r="BC21" s="689"/>
      <c r="BD21" s="689"/>
      <c r="BE21" s="689"/>
      <c r="BF21" s="681"/>
      <c r="BG21" s="588">
        <v>18610</v>
      </c>
      <c r="BH21" s="589"/>
      <c r="BI21" s="589"/>
      <c r="BJ21" s="589"/>
      <c r="BK21" s="589"/>
      <c r="BL21" s="589"/>
      <c r="BM21" s="589"/>
      <c r="BN21" s="590"/>
      <c r="BO21" s="641">
        <v>0.8</v>
      </c>
      <c r="BP21" s="641"/>
      <c r="BQ21" s="641"/>
      <c r="BR21" s="641"/>
      <c r="BS21" s="594" t="s">
        <v>110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257</v>
      </c>
      <c r="C22" s="586"/>
      <c r="D22" s="586"/>
      <c r="E22" s="586"/>
      <c r="F22" s="586"/>
      <c r="G22" s="586"/>
      <c r="H22" s="586"/>
      <c r="I22" s="586"/>
      <c r="J22" s="586"/>
      <c r="K22" s="586"/>
      <c r="L22" s="586"/>
      <c r="M22" s="586"/>
      <c r="N22" s="586"/>
      <c r="O22" s="586"/>
      <c r="P22" s="586"/>
      <c r="Q22" s="587"/>
      <c r="R22" s="588">
        <v>26294</v>
      </c>
      <c r="S22" s="589"/>
      <c r="T22" s="589"/>
      <c r="U22" s="589"/>
      <c r="V22" s="589"/>
      <c r="W22" s="589"/>
      <c r="X22" s="589"/>
      <c r="Y22" s="590"/>
      <c r="Z22" s="641">
        <v>0.2</v>
      </c>
      <c r="AA22" s="641"/>
      <c r="AB22" s="641"/>
      <c r="AC22" s="641"/>
      <c r="AD22" s="642" t="s">
        <v>110</v>
      </c>
      <c r="AE22" s="642"/>
      <c r="AF22" s="642"/>
      <c r="AG22" s="642"/>
      <c r="AH22" s="642"/>
      <c r="AI22" s="642"/>
      <c r="AJ22" s="642"/>
      <c r="AK22" s="642"/>
      <c r="AL22" s="611" t="s">
        <v>110</v>
      </c>
      <c r="AM22" s="643"/>
      <c r="AN22" s="643"/>
      <c r="AO22" s="644"/>
      <c r="AP22" s="679" t="s">
        <v>258</v>
      </c>
      <c r="AQ22" s="689"/>
      <c r="AR22" s="689"/>
      <c r="AS22" s="689"/>
      <c r="AT22" s="689"/>
      <c r="AU22" s="689"/>
      <c r="AV22" s="689"/>
      <c r="AW22" s="689"/>
      <c r="AX22" s="689"/>
      <c r="AY22" s="689"/>
      <c r="AZ22" s="689"/>
      <c r="BA22" s="689"/>
      <c r="BB22" s="689"/>
      <c r="BC22" s="689"/>
      <c r="BD22" s="689"/>
      <c r="BE22" s="689"/>
      <c r="BF22" s="681"/>
      <c r="BG22" s="588" t="s">
        <v>110</v>
      </c>
      <c r="BH22" s="589"/>
      <c r="BI22" s="589"/>
      <c r="BJ22" s="589"/>
      <c r="BK22" s="589"/>
      <c r="BL22" s="589"/>
      <c r="BM22" s="589"/>
      <c r="BN22" s="590"/>
      <c r="BO22" s="641" t="s">
        <v>110</v>
      </c>
      <c r="BP22" s="641"/>
      <c r="BQ22" s="641"/>
      <c r="BR22" s="641"/>
      <c r="BS22" s="594" t="s">
        <v>110</v>
      </c>
      <c r="BT22" s="589"/>
      <c r="BU22" s="589"/>
      <c r="BV22" s="589"/>
      <c r="BW22" s="589"/>
      <c r="BX22" s="589"/>
      <c r="BY22" s="589"/>
      <c r="BZ22" s="589"/>
      <c r="CA22" s="589"/>
      <c r="CB22" s="624"/>
      <c r="CD22" s="693" t="s">
        <v>259</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260</v>
      </c>
      <c r="C23" s="586"/>
      <c r="D23" s="586"/>
      <c r="E23" s="586"/>
      <c r="F23" s="586"/>
      <c r="G23" s="586"/>
      <c r="H23" s="586"/>
      <c r="I23" s="586"/>
      <c r="J23" s="586"/>
      <c r="K23" s="586"/>
      <c r="L23" s="586"/>
      <c r="M23" s="586"/>
      <c r="N23" s="586"/>
      <c r="O23" s="586"/>
      <c r="P23" s="586"/>
      <c r="Q23" s="587"/>
      <c r="R23" s="588">
        <v>156580</v>
      </c>
      <c r="S23" s="589"/>
      <c r="T23" s="589"/>
      <c r="U23" s="589"/>
      <c r="V23" s="589"/>
      <c r="W23" s="589"/>
      <c r="X23" s="589"/>
      <c r="Y23" s="590"/>
      <c r="Z23" s="641">
        <v>1.2</v>
      </c>
      <c r="AA23" s="641"/>
      <c r="AB23" s="641"/>
      <c r="AC23" s="641"/>
      <c r="AD23" s="642">
        <v>5347</v>
      </c>
      <c r="AE23" s="642"/>
      <c r="AF23" s="642"/>
      <c r="AG23" s="642"/>
      <c r="AH23" s="642"/>
      <c r="AI23" s="642"/>
      <c r="AJ23" s="642"/>
      <c r="AK23" s="642"/>
      <c r="AL23" s="611">
        <v>0.1</v>
      </c>
      <c r="AM23" s="643"/>
      <c r="AN23" s="643"/>
      <c r="AO23" s="644"/>
      <c r="AP23" s="679" t="s">
        <v>261</v>
      </c>
      <c r="AQ23" s="689"/>
      <c r="AR23" s="689"/>
      <c r="AS23" s="689"/>
      <c r="AT23" s="689"/>
      <c r="AU23" s="689"/>
      <c r="AV23" s="689"/>
      <c r="AW23" s="689"/>
      <c r="AX23" s="689"/>
      <c r="AY23" s="689"/>
      <c r="AZ23" s="689"/>
      <c r="BA23" s="689"/>
      <c r="BB23" s="689"/>
      <c r="BC23" s="689"/>
      <c r="BD23" s="689"/>
      <c r="BE23" s="689"/>
      <c r="BF23" s="681"/>
      <c r="BG23" s="588">
        <v>117529</v>
      </c>
      <c r="BH23" s="589"/>
      <c r="BI23" s="589"/>
      <c r="BJ23" s="589"/>
      <c r="BK23" s="589"/>
      <c r="BL23" s="589"/>
      <c r="BM23" s="589"/>
      <c r="BN23" s="590"/>
      <c r="BO23" s="641">
        <v>4.8</v>
      </c>
      <c r="BP23" s="641"/>
      <c r="BQ23" s="641"/>
      <c r="BR23" s="641"/>
      <c r="BS23" s="594" t="s">
        <v>110</v>
      </c>
      <c r="BT23" s="589"/>
      <c r="BU23" s="589"/>
      <c r="BV23" s="589"/>
      <c r="BW23" s="589"/>
      <c r="BX23" s="589"/>
      <c r="BY23" s="589"/>
      <c r="BZ23" s="589"/>
      <c r="CA23" s="589"/>
      <c r="CB23" s="624"/>
      <c r="CD23" s="693" t="s">
        <v>200</v>
      </c>
      <c r="CE23" s="694"/>
      <c r="CF23" s="694"/>
      <c r="CG23" s="694"/>
      <c r="CH23" s="694"/>
      <c r="CI23" s="694"/>
      <c r="CJ23" s="694"/>
      <c r="CK23" s="694"/>
      <c r="CL23" s="694"/>
      <c r="CM23" s="694"/>
      <c r="CN23" s="694"/>
      <c r="CO23" s="694"/>
      <c r="CP23" s="694"/>
      <c r="CQ23" s="695"/>
      <c r="CR23" s="693" t="s">
        <v>262</v>
      </c>
      <c r="CS23" s="694"/>
      <c r="CT23" s="694"/>
      <c r="CU23" s="694"/>
      <c r="CV23" s="694"/>
      <c r="CW23" s="694"/>
      <c r="CX23" s="694"/>
      <c r="CY23" s="695"/>
      <c r="CZ23" s="693" t="s">
        <v>263</v>
      </c>
      <c r="DA23" s="694"/>
      <c r="DB23" s="694"/>
      <c r="DC23" s="695"/>
      <c r="DD23" s="693" t="s">
        <v>264</v>
      </c>
      <c r="DE23" s="694"/>
      <c r="DF23" s="694"/>
      <c r="DG23" s="694"/>
      <c r="DH23" s="694"/>
      <c r="DI23" s="694"/>
      <c r="DJ23" s="694"/>
      <c r="DK23" s="695"/>
      <c r="DL23" s="696" t="s">
        <v>265</v>
      </c>
      <c r="DM23" s="697"/>
      <c r="DN23" s="697"/>
      <c r="DO23" s="697"/>
      <c r="DP23" s="697"/>
      <c r="DQ23" s="697"/>
      <c r="DR23" s="697"/>
      <c r="DS23" s="697"/>
      <c r="DT23" s="697"/>
      <c r="DU23" s="697"/>
      <c r="DV23" s="698"/>
      <c r="DW23" s="693" t="s">
        <v>266</v>
      </c>
      <c r="DX23" s="694"/>
      <c r="DY23" s="694"/>
      <c r="DZ23" s="694"/>
      <c r="EA23" s="694"/>
      <c r="EB23" s="694"/>
      <c r="EC23" s="695"/>
    </row>
    <row r="24" spans="2:133" ht="11.25" customHeight="1">
      <c r="B24" s="585" t="s">
        <v>267</v>
      </c>
      <c r="C24" s="586"/>
      <c r="D24" s="586"/>
      <c r="E24" s="586"/>
      <c r="F24" s="586"/>
      <c r="G24" s="586"/>
      <c r="H24" s="586"/>
      <c r="I24" s="586"/>
      <c r="J24" s="586"/>
      <c r="K24" s="586"/>
      <c r="L24" s="586"/>
      <c r="M24" s="586"/>
      <c r="N24" s="586"/>
      <c r="O24" s="586"/>
      <c r="P24" s="586"/>
      <c r="Q24" s="587"/>
      <c r="R24" s="588">
        <v>18629</v>
      </c>
      <c r="S24" s="589"/>
      <c r="T24" s="589"/>
      <c r="U24" s="589"/>
      <c r="V24" s="589"/>
      <c r="W24" s="589"/>
      <c r="X24" s="589"/>
      <c r="Y24" s="590"/>
      <c r="Z24" s="641">
        <v>0.1</v>
      </c>
      <c r="AA24" s="641"/>
      <c r="AB24" s="641"/>
      <c r="AC24" s="641"/>
      <c r="AD24" s="642" t="s">
        <v>110</v>
      </c>
      <c r="AE24" s="642"/>
      <c r="AF24" s="642"/>
      <c r="AG24" s="642"/>
      <c r="AH24" s="642"/>
      <c r="AI24" s="642"/>
      <c r="AJ24" s="642"/>
      <c r="AK24" s="642"/>
      <c r="AL24" s="611" t="s">
        <v>110</v>
      </c>
      <c r="AM24" s="643"/>
      <c r="AN24" s="643"/>
      <c r="AO24" s="644"/>
      <c r="AP24" s="679" t="s">
        <v>268</v>
      </c>
      <c r="AQ24" s="689"/>
      <c r="AR24" s="689"/>
      <c r="AS24" s="689"/>
      <c r="AT24" s="689"/>
      <c r="AU24" s="689"/>
      <c r="AV24" s="689"/>
      <c r="AW24" s="689"/>
      <c r="AX24" s="689"/>
      <c r="AY24" s="689"/>
      <c r="AZ24" s="689"/>
      <c r="BA24" s="689"/>
      <c r="BB24" s="689"/>
      <c r="BC24" s="689"/>
      <c r="BD24" s="689"/>
      <c r="BE24" s="689"/>
      <c r="BF24" s="681"/>
      <c r="BG24" s="588" t="s">
        <v>110</v>
      </c>
      <c r="BH24" s="589"/>
      <c r="BI24" s="589"/>
      <c r="BJ24" s="589"/>
      <c r="BK24" s="589"/>
      <c r="BL24" s="589"/>
      <c r="BM24" s="589"/>
      <c r="BN24" s="590"/>
      <c r="BO24" s="641" t="s">
        <v>110</v>
      </c>
      <c r="BP24" s="641"/>
      <c r="BQ24" s="641"/>
      <c r="BR24" s="641"/>
      <c r="BS24" s="594" t="s">
        <v>110</v>
      </c>
      <c r="BT24" s="589"/>
      <c r="BU24" s="589"/>
      <c r="BV24" s="589"/>
      <c r="BW24" s="589"/>
      <c r="BX24" s="589"/>
      <c r="BY24" s="589"/>
      <c r="BZ24" s="589"/>
      <c r="CA24" s="589"/>
      <c r="CB24" s="624"/>
      <c r="CD24" s="645" t="s">
        <v>269</v>
      </c>
      <c r="CE24" s="646"/>
      <c r="CF24" s="646"/>
      <c r="CG24" s="646"/>
      <c r="CH24" s="646"/>
      <c r="CI24" s="646"/>
      <c r="CJ24" s="646"/>
      <c r="CK24" s="646"/>
      <c r="CL24" s="646"/>
      <c r="CM24" s="646"/>
      <c r="CN24" s="646"/>
      <c r="CO24" s="646"/>
      <c r="CP24" s="646"/>
      <c r="CQ24" s="647"/>
      <c r="CR24" s="638">
        <v>5487216</v>
      </c>
      <c r="CS24" s="639"/>
      <c r="CT24" s="639"/>
      <c r="CU24" s="639"/>
      <c r="CV24" s="639"/>
      <c r="CW24" s="639"/>
      <c r="CX24" s="639"/>
      <c r="CY24" s="686"/>
      <c r="CZ24" s="690">
        <v>46</v>
      </c>
      <c r="DA24" s="691"/>
      <c r="DB24" s="691"/>
      <c r="DC24" s="692"/>
      <c r="DD24" s="685">
        <v>4172148</v>
      </c>
      <c r="DE24" s="639"/>
      <c r="DF24" s="639"/>
      <c r="DG24" s="639"/>
      <c r="DH24" s="639"/>
      <c r="DI24" s="639"/>
      <c r="DJ24" s="639"/>
      <c r="DK24" s="686"/>
      <c r="DL24" s="685">
        <v>4098899</v>
      </c>
      <c r="DM24" s="639"/>
      <c r="DN24" s="639"/>
      <c r="DO24" s="639"/>
      <c r="DP24" s="639"/>
      <c r="DQ24" s="639"/>
      <c r="DR24" s="639"/>
      <c r="DS24" s="639"/>
      <c r="DT24" s="639"/>
      <c r="DU24" s="639"/>
      <c r="DV24" s="686"/>
      <c r="DW24" s="687">
        <v>54.2</v>
      </c>
      <c r="DX24" s="656"/>
      <c r="DY24" s="656"/>
      <c r="DZ24" s="656"/>
      <c r="EA24" s="656"/>
      <c r="EB24" s="656"/>
      <c r="EC24" s="688"/>
    </row>
    <row r="25" spans="2:133" ht="11.25" customHeight="1">
      <c r="B25" s="585" t="s">
        <v>270</v>
      </c>
      <c r="C25" s="586"/>
      <c r="D25" s="586"/>
      <c r="E25" s="586"/>
      <c r="F25" s="586"/>
      <c r="G25" s="586"/>
      <c r="H25" s="586"/>
      <c r="I25" s="586"/>
      <c r="J25" s="586"/>
      <c r="K25" s="586"/>
      <c r="L25" s="586"/>
      <c r="M25" s="586"/>
      <c r="N25" s="586"/>
      <c r="O25" s="586"/>
      <c r="P25" s="586"/>
      <c r="Q25" s="587"/>
      <c r="R25" s="588">
        <v>1129409</v>
      </c>
      <c r="S25" s="589"/>
      <c r="T25" s="589"/>
      <c r="U25" s="589"/>
      <c r="V25" s="589"/>
      <c r="W25" s="589"/>
      <c r="X25" s="589"/>
      <c r="Y25" s="590"/>
      <c r="Z25" s="641">
        <v>8.8000000000000007</v>
      </c>
      <c r="AA25" s="641"/>
      <c r="AB25" s="641"/>
      <c r="AC25" s="641"/>
      <c r="AD25" s="642" t="s">
        <v>110</v>
      </c>
      <c r="AE25" s="642"/>
      <c r="AF25" s="642"/>
      <c r="AG25" s="642"/>
      <c r="AH25" s="642"/>
      <c r="AI25" s="642"/>
      <c r="AJ25" s="642"/>
      <c r="AK25" s="642"/>
      <c r="AL25" s="611" t="s">
        <v>110</v>
      </c>
      <c r="AM25" s="643"/>
      <c r="AN25" s="643"/>
      <c r="AO25" s="644"/>
      <c r="AP25" s="679" t="s">
        <v>271</v>
      </c>
      <c r="AQ25" s="689"/>
      <c r="AR25" s="689"/>
      <c r="AS25" s="689"/>
      <c r="AT25" s="689"/>
      <c r="AU25" s="689"/>
      <c r="AV25" s="689"/>
      <c r="AW25" s="689"/>
      <c r="AX25" s="689"/>
      <c r="AY25" s="689"/>
      <c r="AZ25" s="689"/>
      <c r="BA25" s="689"/>
      <c r="BB25" s="689"/>
      <c r="BC25" s="689"/>
      <c r="BD25" s="689"/>
      <c r="BE25" s="689"/>
      <c r="BF25" s="681"/>
      <c r="BG25" s="588" t="s">
        <v>110</v>
      </c>
      <c r="BH25" s="589"/>
      <c r="BI25" s="589"/>
      <c r="BJ25" s="589"/>
      <c r="BK25" s="589"/>
      <c r="BL25" s="589"/>
      <c r="BM25" s="589"/>
      <c r="BN25" s="590"/>
      <c r="BO25" s="641" t="s">
        <v>110</v>
      </c>
      <c r="BP25" s="641"/>
      <c r="BQ25" s="641"/>
      <c r="BR25" s="641"/>
      <c r="BS25" s="594" t="s">
        <v>110</v>
      </c>
      <c r="BT25" s="589"/>
      <c r="BU25" s="589"/>
      <c r="BV25" s="589"/>
      <c r="BW25" s="589"/>
      <c r="BX25" s="589"/>
      <c r="BY25" s="589"/>
      <c r="BZ25" s="589"/>
      <c r="CA25" s="589"/>
      <c r="CB25" s="624"/>
      <c r="CD25" s="625" t="s">
        <v>272</v>
      </c>
      <c r="CE25" s="622"/>
      <c r="CF25" s="622"/>
      <c r="CG25" s="622"/>
      <c r="CH25" s="622"/>
      <c r="CI25" s="622"/>
      <c r="CJ25" s="622"/>
      <c r="CK25" s="622"/>
      <c r="CL25" s="622"/>
      <c r="CM25" s="622"/>
      <c r="CN25" s="622"/>
      <c r="CO25" s="622"/>
      <c r="CP25" s="622"/>
      <c r="CQ25" s="623"/>
      <c r="CR25" s="588">
        <v>2383876</v>
      </c>
      <c r="CS25" s="607"/>
      <c r="CT25" s="607"/>
      <c r="CU25" s="607"/>
      <c r="CV25" s="607"/>
      <c r="CW25" s="607"/>
      <c r="CX25" s="607"/>
      <c r="CY25" s="608"/>
      <c r="CZ25" s="591">
        <v>20</v>
      </c>
      <c r="DA25" s="609"/>
      <c r="DB25" s="609"/>
      <c r="DC25" s="610"/>
      <c r="DD25" s="594">
        <v>2253619</v>
      </c>
      <c r="DE25" s="607"/>
      <c r="DF25" s="607"/>
      <c r="DG25" s="607"/>
      <c r="DH25" s="607"/>
      <c r="DI25" s="607"/>
      <c r="DJ25" s="607"/>
      <c r="DK25" s="608"/>
      <c r="DL25" s="594">
        <v>2200697</v>
      </c>
      <c r="DM25" s="607"/>
      <c r="DN25" s="607"/>
      <c r="DO25" s="607"/>
      <c r="DP25" s="607"/>
      <c r="DQ25" s="607"/>
      <c r="DR25" s="607"/>
      <c r="DS25" s="607"/>
      <c r="DT25" s="607"/>
      <c r="DU25" s="607"/>
      <c r="DV25" s="608"/>
      <c r="DW25" s="611">
        <v>29.1</v>
      </c>
      <c r="DX25" s="612"/>
      <c r="DY25" s="612"/>
      <c r="DZ25" s="612"/>
      <c r="EA25" s="612"/>
      <c r="EB25" s="612"/>
      <c r="EC25" s="613"/>
    </row>
    <row r="26" spans="2:133" ht="11.25" customHeight="1">
      <c r="B26" s="682" t="s">
        <v>273</v>
      </c>
      <c r="C26" s="683"/>
      <c r="D26" s="683"/>
      <c r="E26" s="683"/>
      <c r="F26" s="683"/>
      <c r="G26" s="683"/>
      <c r="H26" s="683"/>
      <c r="I26" s="683"/>
      <c r="J26" s="683"/>
      <c r="K26" s="683"/>
      <c r="L26" s="683"/>
      <c r="M26" s="683"/>
      <c r="N26" s="683"/>
      <c r="O26" s="683"/>
      <c r="P26" s="683"/>
      <c r="Q26" s="684"/>
      <c r="R26" s="588">
        <v>667</v>
      </c>
      <c r="S26" s="589"/>
      <c r="T26" s="589"/>
      <c r="U26" s="589"/>
      <c r="V26" s="589"/>
      <c r="W26" s="589"/>
      <c r="X26" s="589"/>
      <c r="Y26" s="590"/>
      <c r="Z26" s="641">
        <v>0</v>
      </c>
      <c r="AA26" s="641"/>
      <c r="AB26" s="641"/>
      <c r="AC26" s="641"/>
      <c r="AD26" s="642">
        <v>667</v>
      </c>
      <c r="AE26" s="642"/>
      <c r="AF26" s="642"/>
      <c r="AG26" s="642"/>
      <c r="AH26" s="642"/>
      <c r="AI26" s="642"/>
      <c r="AJ26" s="642"/>
      <c r="AK26" s="642"/>
      <c r="AL26" s="611">
        <v>0</v>
      </c>
      <c r="AM26" s="643"/>
      <c r="AN26" s="643"/>
      <c r="AO26" s="644"/>
      <c r="AP26" s="679" t="s">
        <v>274</v>
      </c>
      <c r="AQ26" s="680"/>
      <c r="AR26" s="680"/>
      <c r="AS26" s="680"/>
      <c r="AT26" s="680"/>
      <c r="AU26" s="680"/>
      <c r="AV26" s="680"/>
      <c r="AW26" s="680"/>
      <c r="AX26" s="680"/>
      <c r="AY26" s="680"/>
      <c r="AZ26" s="680"/>
      <c r="BA26" s="680"/>
      <c r="BB26" s="680"/>
      <c r="BC26" s="680"/>
      <c r="BD26" s="680"/>
      <c r="BE26" s="680"/>
      <c r="BF26" s="681"/>
      <c r="BG26" s="588" t="s">
        <v>110</v>
      </c>
      <c r="BH26" s="589"/>
      <c r="BI26" s="589"/>
      <c r="BJ26" s="589"/>
      <c r="BK26" s="589"/>
      <c r="BL26" s="589"/>
      <c r="BM26" s="589"/>
      <c r="BN26" s="590"/>
      <c r="BO26" s="641" t="s">
        <v>110</v>
      </c>
      <c r="BP26" s="641"/>
      <c r="BQ26" s="641"/>
      <c r="BR26" s="641"/>
      <c r="BS26" s="594" t="s">
        <v>110</v>
      </c>
      <c r="BT26" s="589"/>
      <c r="BU26" s="589"/>
      <c r="BV26" s="589"/>
      <c r="BW26" s="589"/>
      <c r="BX26" s="589"/>
      <c r="BY26" s="589"/>
      <c r="BZ26" s="589"/>
      <c r="CA26" s="589"/>
      <c r="CB26" s="624"/>
      <c r="CD26" s="625" t="s">
        <v>275</v>
      </c>
      <c r="CE26" s="622"/>
      <c r="CF26" s="622"/>
      <c r="CG26" s="622"/>
      <c r="CH26" s="622"/>
      <c r="CI26" s="622"/>
      <c r="CJ26" s="622"/>
      <c r="CK26" s="622"/>
      <c r="CL26" s="622"/>
      <c r="CM26" s="622"/>
      <c r="CN26" s="622"/>
      <c r="CO26" s="622"/>
      <c r="CP26" s="622"/>
      <c r="CQ26" s="623"/>
      <c r="CR26" s="588">
        <v>1507118</v>
      </c>
      <c r="CS26" s="589"/>
      <c r="CT26" s="589"/>
      <c r="CU26" s="589"/>
      <c r="CV26" s="589"/>
      <c r="CW26" s="589"/>
      <c r="CX26" s="589"/>
      <c r="CY26" s="590"/>
      <c r="CZ26" s="591">
        <v>12.6</v>
      </c>
      <c r="DA26" s="609"/>
      <c r="DB26" s="609"/>
      <c r="DC26" s="610"/>
      <c r="DD26" s="594">
        <v>1401347</v>
      </c>
      <c r="DE26" s="589"/>
      <c r="DF26" s="589"/>
      <c r="DG26" s="589"/>
      <c r="DH26" s="589"/>
      <c r="DI26" s="589"/>
      <c r="DJ26" s="589"/>
      <c r="DK26" s="590"/>
      <c r="DL26" s="594" t="s">
        <v>212</v>
      </c>
      <c r="DM26" s="589"/>
      <c r="DN26" s="589"/>
      <c r="DO26" s="589"/>
      <c r="DP26" s="589"/>
      <c r="DQ26" s="589"/>
      <c r="DR26" s="589"/>
      <c r="DS26" s="589"/>
      <c r="DT26" s="589"/>
      <c r="DU26" s="589"/>
      <c r="DV26" s="590"/>
      <c r="DW26" s="611" t="s">
        <v>212</v>
      </c>
      <c r="DX26" s="612"/>
      <c r="DY26" s="612"/>
      <c r="DZ26" s="612"/>
      <c r="EA26" s="612"/>
      <c r="EB26" s="612"/>
      <c r="EC26" s="613"/>
    </row>
    <row r="27" spans="2:133" ht="11.25" customHeight="1">
      <c r="B27" s="585" t="s">
        <v>276</v>
      </c>
      <c r="C27" s="586"/>
      <c r="D27" s="586"/>
      <c r="E27" s="586"/>
      <c r="F27" s="586"/>
      <c r="G27" s="586"/>
      <c r="H27" s="586"/>
      <c r="I27" s="586"/>
      <c r="J27" s="586"/>
      <c r="K27" s="586"/>
      <c r="L27" s="586"/>
      <c r="M27" s="586"/>
      <c r="N27" s="586"/>
      <c r="O27" s="586"/>
      <c r="P27" s="586"/>
      <c r="Q27" s="587"/>
      <c r="R27" s="588">
        <v>898000</v>
      </c>
      <c r="S27" s="589"/>
      <c r="T27" s="589"/>
      <c r="U27" s="589"/>
      <c r="V27" s="589"/>
      <c r="W27" s="589"/>
      <c r="X27" s="589"/>
      <c r="Y27" s="590"/>
      <c r="Z27" s="641">
        <v>7</v>
      </c>
      <c r="AA27" s="641"/>
      <c r="AB27" s="641"/>
      <c r="AC27" s="641"/>
      <c r="AD27" s="642" t="s">
        <v>110</v>
      </c>
      <c r="AE27" s="642"/>
      <c r="AF27" s="642"/>
      <c r="AG27" s="642"/>
      <c r="AH27" s="642"/>
      <c r="AI27" s="642"/>
      <c r="AJ27" s="642"/>
      <c r="AK27" s="642"/>
      <c r="AL27" s="611" t="s">
        <v>110</v>
      </c>
      <c r="AM27" s="643"/>
      <c r="AN27" s="643"/>
      <c r="AO27" s="644"/>
      <c r="AP27" s="585" t="s">
        <v>277</v>
      </c>
      <c r="AQ27" s="586"/>
      <c r="AR27" s="586"/>
      <c r="AS27" s="586"/>
      <c r="AT27" s="586"/>
      <c r="AU27" s="586"/>
      <c r="AV27" s="586"/>
      <c r="AW27" s="586"/>
      <c r="AX27" s="586"/>
      <c r="AY27" s="586"/>
      <c r="AZ27" s="586"/>
      <c r="BA27" s="586"/>
      <c r="BB27" s="586"/>
      <c r="BC27" s="586"/>
      <c r="BD27" s="586"/>
      <c r="BE27" s="586"/>
      <c r="BF27" s="587"/>
      <c r="BG27" s="588">
        <v>2460121</v>
      </c>
      <c r="BH27" s="589"/>
      <c r="BI27" s="589"/>
      <c r="BJ27" s="589"/>
      <c r="BK27" s="589"/>
      <c r="BL27" s="589"/>
      <c r="BM27" s="589"/>
      <c r="BN27" s="590"/>
      <c r="BO27" s="641">
        <v>100</v>
      </c>
      <c r="BP27" s="641"/>
      <c r="BQ27" s="641"/>
      <c r="BR27" s="641"/>
      <c r="BS27" s="594">
        <v>18681</v>
      </c>
      <c r="BT27" s="589"/>
      <c r="BU27" s="589"/>
      <c r="BV27" s="589"/>
      <c r="BW27" s="589"/>
      <c r="BX27" s="589"/>
      <c r="BY27" s="589"/>
      <c r="BZ27" s="589"/>
      <c r="CA27" s="589"/>
      <c r="CB27" s="624"/>
      <c r="CD27" s="625" t="s">
        <v>278</v>
      </c>
      <c r="CE27" s="622"/>
      <c r="CF27" s="622"/>
      <c r="CG27" s="622"/>
      <c r="CH27" s="622"/>
      <c r="CI27" s="622"/>
      <c r="CJ27" s="622"/>
      <c r="CK27" s="622"/>
      <c r="CL27" s="622"/>
      <c r="CM27" s="622"/>
      <c r="CN27" s="622"/>
      <c r="CO27" s="622"/>
      <c r="CP27" s="622"/>
      <c r="CQ27" s="623"/>
      <c r="CR27" s="588">
        <v>1454999</v>
      </c>
      <c r="CS27" s="607"/>
      <c r="CT27" s="607"/>
      <c r="CU27" s="607"/>
      <c r="CV27" s="607"/>
      <c r="CW27" s="607"/>
      <c r="CX27" s="607"/>
      <c r="CY27" s="608"/>
      <c r="CZ27" s="591">
        <v>12.2</v>
      </c>
      <c r="DA27" s="609"/>
      <c r="DB27" s="609"/>
      <c r="DC27" s="610"/>
      <c r="DD27" s="594">
        <v>428637</v>
      </c>
      <c r="DE27" s="607"/>
      <c r="DF27" s="607"/>
      <c r="DG27" s="607"/>
      <c r="DH27" s="607"/>
      <c r="DI27" s="607"/>
      <c r="DJ27" s="607"/>
      <c r="DK27" s="608"/>
      <c r="DL27" s="594">
        <v>426022</v>
      </c>
      <c r="DM27" s="607"/>
      <c r="DN27" s="607"/>
      <c r="DO27" s="607"/>
      <c r="DP27" s="607"/>
      <c r="DQ27" s="607"/>
      <c r="DR27" s="607"/>
      <c r="DS27" s="607"/>
      <c r="DT27" s="607"/>
      <c r="DU27" s="607"/>
      <c r="DV27" s="608"/>
      <c r="DW27" s="611">
        <v>5.6</v>
      </c>
      <c r="DX27" s="612"/>
      <c r="DY27" s="612"/>
      <c r="DZ27" s="612"/>
      <c r="EA27" s="612"/>
      <c r="EB27" s="612"/>
      <c r="EC27" s="613"/>
    </row>
    <row r="28" spans="2:133" ht="11.25" customHeight="1">
      <c r="B28" s="585" t="s">
        <v>279</v>
      </c>
      <c r="C28" s="586"/>
      <c r="D28" s="586"/>
      <c r="E28" s="586"/>
      <c r="F28" s="586"/>
      <c r="G28" s="586"/>
      <c r="H28" s="586"/>
      <c r="I28" s="586"/>
      <c r="J28" s="586"/>
      <c r="K28" s="586"/>
      <c r="L28" s="586"/>
      <c r="M28" s="586"/>
      <c r="N28" s="586"/>
      <c r="O28" s="586"/>
      <c r="P28" s="586"/>
      <c r="Q28" s="587"/>
      <c r="R28" s="588">
        <v>57369</v>
      </c>
      <c r="S28" s="589"/>
      <c r="T28" s="589"/>
      <c r="U28" s="589"/>
      <c r="V28" s="589"/>
      <c r="W28" s="589"/>
      <c r="X28" s="589"/>
      <c r="Y28" s="590"/>
      <c r="Z28" s="641">
        <v>0.4</v>
      </c>
      <c r="AA28" s="641"/>
      <c r="AB28" s="641"/>
      <c r="AC28" s="641"/>
      <c r="AD28" s="642">
        <v>10076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280</v>
      </c>
      <c r="CE28" s="622"/>
      <c r="CF28" s="622"/>
      <c r="CG28" s="622"/>
      <c r="CH28" s="622"/>
      <c r="CI28" s="622"/>
      <c r="CJ28" s="622"/>
      <c r="CK28" s="622"/>
      <c r="CL28" s="622"/>
      <c r="CM28" s="622"/>
      <c r="CN28" s="622"/>
      <c r="CO28" s="622"/>
      <c r="CP28" s="622"/>
      <c r="CQ28" s="623"/>
      <c r="CR28" s="588">
        <v>1648341</v>
      </c>
      <c r="CS28" s="589"/>
      <c r="CT28" s="589"/>
      <c r="CU28" s="589"/>
      <c r="CV28" s="589"/>
      <c r="CW28" s="589"/>
      <c r="CX28" s="589"/>
      <c r="CY28" s="590"/>
      <c r="CZ28" s="591">
        <v>13.8</v>
      </c>
      <c r="DA28" s="609"/>
      <c r="DB28" s="609"/>
      <c r="DC28" s="610"/>
      <c r="DD28" s="594">
        <v>1489892</v>
      </c>
      <c r="DE28" s="589"/>
      <c r="DF28" s="589"/>
      <c r="DG28" s="589"/>
      <c r="DH28" s="589"/>
      <c r="DI28" s="589"/>
      <c r="DJ28" s="589"/>
      <c r="DK28" s="590"/>
      <c r="DL28" s="594">
        <v>1472180</v>
      </c>
      <c r="DM28" s="589"/>
      <c r="DN28" s="589"/>
      <c r="DO28" s="589"/>
      <c r="DP28" s="589"/>
      <c r="DQ28" s="589"/>
      <c r="DR28" s="589"/>
      <c r="DS28" s="589"/>
      <c r="DT28" s="589"/>
      <c r="DU28" s="589"/>
      <c r="DV28" s="590"/>
      <c r="DW28" s="611">
        <v>19.5</v>
      </c>
      <c r="DX28" s="612"/>
      <c r="DY28" s="612"/>
      <c r="DZ28" s="612"/>
      <c r="EA28" s="612"/>
      <c r="EB28" s="612"/>
      <c r="EC28" s="613"/>
    </row>
    <row r="29" spans="2:133" ht="11.25" customHeight="1">
      <c r="B29" s="585" t="s">
        <v>281</v>
      </c>
      <c r="C29" s="586"/>
      <c r="D29" s="586"/>
      <c r="E29" s="586"/>
      <c r="F29" s="586"/>
      <c r="G29" s="586"/>
      <c r="H29" s="586"/>
      <c r="I29" s="586"/>
      <c r="J29" s="586"/>
      <c r="K29" s="586"/>
      <c r="L29" s="586"/>
      <c r="M29" s="586"/>
      <c r="N29" s="586"/>
      <c r="O29" s="586"/>
      <c r="P29" s="586"/>
      <c r="Q29" s="587"/>
      <c r="R29" s="588">
        <v>270585</v>
      </c>
      <c r="S29" s="589"/>
      <c r="T29" s="589"/>
      <c r="U29" s="589"/>
      <c r="V29" s="589"/>
      <c r="W29" s="589"/>
      <c r="X29" s="589"/>
      <c r="Y29" s="590"/>
      <c r="Z29" s="641">
        <v>2.1</v>
      </c>
      <c r="AA29" s="641"/>
      <c r="AB29" s="641"/>
      <c r="AC29" s="641"/>
      <c r="AD29" s="642" t="s">
        <v>110</v>
      </c>
      <c r="AE29" s="642"/>
      <c r="AF29" s="642"/>
      <c r="AG29" s="642"/>
      <c r="AH29" s="642"/>
      <c r="AI29" s="642"/>
      <c r="AJ29" s="642"/>
      <c r="AK29" s="642"/>
      <c r="AL29" s="611" t="s">
        <v>110</v>
      </c>
      <c r="AM29" s="643"/>
      <c r="AN29" s="643"/>
      <c r="AO29" s="644"/>
      <c r="AP29" s="648" t="s">
        <v>200</v>
      </c>
      <c r="AQ29" s="649"/>
      <c r="AR29" s="649"/>
      <c r="AS29" s="649"/>
      <c r="AT29" s="649"/>
      <c r="AU29" s="649"/>
      <c r="AV29" s="649"/>
      <c r="AW29" s="649"/>
      <c r="AX29" s="649"/>
      <c r="AY29" s="649"/>
      <c r="AZ29" s="649"/>
      <c r="BA29" s="649"/>
      <c r="BB29" s="649"/>
      <c r="BC29" s="649"/>
      <c r="BD29" s="649"/>
      <c r="BE29" s="649"/>
      <c r="BF29" s="650"/>
      <c r="BG29" s="648" t="s">
        <v>282</v>
      </c>
      <c r="BH29" s="664"/>
      <c r="BI29" s="664"/>
      <c r="BJ29" s="664"/>
      <c r="BK29" s="664"/>
      <c r="BL29" s="664"/>
      <c r="BM29" s="664"/>
      <c r="BN29" s="664"/>
      <c r="BO29" s="664"/>
      <c r="BP29" s="664"/>
      <c r="BQ29" s="665"/>
      <c r="BR29" s="648" t="s">
        <v>283</v>
      </c>
      <c r="BS29" s="664"/>
      <c r="BT29" s="664"/>
      <c r="BU29" s="664"/>
      <c r="BV29" s="664"/>
      <c r="BW29" s="664"/>
      <c r="BX29" s="664"/>
      <c r="BY29" s="664"/>
      <c r="BZ29" s="664"/>
      <c r="CA29" s="664"/>
      <c r="CB29" s="665"/>
      <c r="CD29" s="658" t="s">
        <v>284</v>
      </c>
      <c r="CE29" s="659"/>
      <c r="CF29" s="625" t="s">
        <v>285</v>
      </c>
      <c r="CG29" s="622"/>
      <c r="CH29" s="622"/>
      <c r="CI29" s="622"/>
      <c r="CJ29" s="622"/>
      <c r="CK29" s="622"/>
      <c r="CL29" s="622"/>
      <c r="CM29" s="622"/>
      <c r="CN29" s="622"/>
      <c r="CO29" s="622"/>
      <c r="CP29" s="622"/>
      <c r="CQ29" s="623"/>
      <c r="CR29" s="588">
        <v>1648341</v>
      </c>
      <c r="CS29" s="607"/>
      <c r="CT29" s="607"/>
      <c r="CU29" s="607"/>
      <c r="CV29" s="607"/>
      <c r="CW29" s="607"/>
      <c r="CX29" s="607"/>
      <c r="CY29" s="608"/>
      <c r="CZ29" s="591">
        <v>13.8</v>
      </c>
      <c r="DA29" s="609"/>
      <c r="DB29" s="609"/>
      <c r="DC29" s="610"/>
      <c r="DD29" s="594">
        <v>1489892</v>
      </c>
      <c r="DE29" s="607"/>
      <c r="DF29" s="607"/>
      <c r="DG29" s="607"/>
      <c r="DH29" s="607"/>
      <c r="DI29" s="607"/>
      <c r="DJ29" s="607"/>
      <c r="DK29" s="608"/>
      <c r="DL29" s="594">
        <v>1472180</v>
      </c>
      <c r="DM29" s="607"/>
      <c r="DN29" s="607"/>
      <c r="DO29" s="607"/>
      <c r="DP29" s="607"/>
      <c r="DQ29" s="607"/>
      <c r="DR29" s="607"/>
      <c r="DS29" s="607"/>
      <c r="DT29" s="607"/>
      <c r="DU29" s="607"/>
      <c r="DV29" s="608"/>
      <c r="DW29" s="611">
        <v>19.5</v>
      </c>
      <c r="DX29" s="612"/>
      <c r="DY29" s="612"/>
      <c r="DZ29" s="612"/>
      <c r="EA29" s="612"/>
      <c r="EB29" s="612"/>
      <c r="EC29" s="613"/>
    </row>
    <row r="30" spans="2:133" ht="11.25" customHeight="1">
      <c r="B30" s="585" t="s">
        <v>286</v>
      </c>
      <c r="C30" s="586"/>
      <c r="D30" s="586"/>
      <c r="E30" s="586"/>
      <c r="F30" s="586"/>
      <c r="G30" s="586"/>
      <c r="H30" s="586"/>
      <c r="I30" s="586"/>
      <c r="J30" s="586"/>
      <c r="K30" s="586"/>
      <c r="L30" s="586"/>
      <c r="M30" s="586"/>
      <c r="N30" s="586"/>
      <c r="O30" s="586"/>
      <c r="P30" s="586"/>
      <c r="Q30" s="587"/>
      <c r="R30" s="588">
        <v>539129</v>
      </c>
      <c r="S30" s="589"/>
      <c r="T30" s="589"/>
      <c r="U30" s="589"/>
      <c r="V30" s="589"/>
      <c r="W30" s="589"/>
      <c r="X30" s="589"/>
      <c r="Y30" s="590"/>
      <c r="Z30" s="641">
        <v>4.2</v>
      </c>
      <c r="AA30" s="641"/>
      <c r="AB30" s="641"/>
      <c r="AC30" s="641"/>
      <c r="AD30" s="642" t="s">
        <v>110</v>
      </c>
      <c r="AE30" s="642"/>
      <c r="AF30" s="642"/>
      <c r="AG30" s="642"/>
      <c r="AH30" s="642"/>
      <c r="AI30" s="642"/>
      <c r="AJ30" s="642"/>
      <c r="AK30" s="642"/>
      <c r="AL30" s="611" t="s">
        <v>110</v>
      </c>
      <c r="AM30" s="643"/>
      <c r="AN30" s="643"/>
      <c r="AO30" s="644"/>
      <c r="AP30" s="666" t="s">
        <v>287</v>
      </c>
      <c r="AQ30" s="667"/>
      <c r="AR30" s="667"/>
      <c r="AS30" s="667"/>
      <c r="AT30" s="672" t="s">
        <v>288</v>
      </c>
      <c r="AU30" s="182"/>
      <c r="AV30" s="182"/>
      <c r="AW30" s="182"/>
      <c r="AX30" s="675" t="s">
        <v>166</v>
      </c>
      <c r="AY30" s="676"/>
      <c r="AZ30" s="676"/>
      <c r="BA30" s="676"/>
      <c r="BB30" s="676"/>
      <c r="BC30" s="676"/>
      <c r="BD30" s="676"/>
      <c r="BE30" s="676"/>
      <c r="BF30" s="677"/>
      <c r="BG30" s="654">
        <v>98.9</v>
      </c>
      <c r="BH30" s="655"/>
      <c r="BI30" s="655"/>
      <c r="BJ30" s="655"/>
      <c r="BK30" s="655"/>
      <c r="BL30" s="655"/>
      <c r="BM30" s="656">
        <v>90.7</v>
      </c>
      <c r="BN30" s="655"/>
      <c r="BO30" s="655"/>
      <c r="BP30" s="655"/>
      <c r="BQ30" s="657"/>
      <c r="BR30" s="654">
        <v>98.6</v>
      </c>
      <c r="BS30" s="655"/>
      <c r="BT30" s="655"/>
      <c r="BU30" s="655"/>
      <c r="BV30" s="655"/>
      <c r="BW30" s="655"/>
      <c r="BX30" s="656">
        <v>90.3</v>
      </c>
      <c r="BY30" s="655"/>
      <c r="BZ30" s="655"/>
      <c r="CA30" s="655"/>
      <c r="CB30" s="657"/>
      <c r="CD30" s="660"/>
      <c r="CE30" s="661"/>
      <c r="CF30" s="625" t="s">
        <v>289</v>
      </c>
      <c r="CG30" s="622"/>
      <c r="CH30" s="622"/>
      <c r="CI30" s="622"/>
      <c r="CJ30" s="622"/>
      <c r="CK30" s="622"/>
      <c r="CL30" s="622"/>
      <c r="CM30" s="622"/>
      <c r="CN30" s="622"/>
      <c r="CO30" s="622"/>
      <c r="CP30" s="622"/>
      <c r="CQ30" s="623"/>
      <c r="CR30" s="588">
        <v>1492241</v>
      </c>
      <c r="CS30" s="589"/>
      <c r="CT30" s="589"/>
      <c r="CU30" s="589"/>
      <c r="CV30" s="589"/>
      <c r="CW30" s="589"/>
      <c r="CX30" s="589"/>
      <c r="CY30" s="590"/>
      <c r="CZ30" s="591">
        <v>12.5</v>
      </c>
      <c r="DA30" s="609"/>
      <c r="DB30" s="609"/>
      <c r="DC30" s="610"/>
      <c r="DD30" s="594">
        <v>1336513</v>
      </c>
      <c r="DE30" s="589"/>
      <c r="DF30" s="589"/>
      <c r="DG30" s="589"/>
      <c r="DH30" s="589"/>
      <c r="DI30" s="589"/>
      <c r="DJ30" s="589"/>
      <c r="DK30" s="590"/>
      <c r="DL30" s="594">
        <v>1318801</v>
      </c>
      <c r="DM30" s="589"/>
      <c r="DN30" s="589"/>
      <c r="DO30" s="589"/>
      <c r="DP30" s="589"/>
      <c r="DQ30" s="589"/>
      <c r="DR30" s="589"/>
      <c r="DS30" s="589"/>
      <c r="DT30" s="589"/>
      <c r="DU30" s="589"/>
      <c r="DV30" s="590"/>
      <c r="DW30" s="611">
        <v>17.399999999999999</v>
      </c>
      <c r="DX30" s="612"/>
      <c r="DY30" s="612"/>
      <c r="DZ30" s="612"/>
      <c r="EA30" s="612"/>
      <c r="EB30" s="612"/>
      <c r="EC30" s="613"/>
    </row>
    <row r="31" spans="2:133" ht="11.25" customHeight="1">
      <c r="B31" s="585" t="s">
        <v>290</v>
      </c>
      <c r="C31" s="586"/>
      <c r="D31" s="586"/>
      <c r="E31" s="586"/>
      <c r="F31" s="586"/>
      <c r="G31" s="586"/>
      <c r="H31" s="586"/>
      <c r="I31" s="586"/>
      <c r="J31" s="586"/>
      <c r="K31" s="586"/>
      <c r="L31" s="586"/>
      <c r="M31" s="586"/>
      <c r="N31" s="586"/>
      <c r="O31" s="586"/>
      <c r="P31" s="586"/>
      <c r="Q31" s="587"/>
      <c r="R31" s="588">
        <v>451079</v>
      </c>
      <c r="S31" s="589"/>
      <c r="T31" s="589"/>
      <c r="U31" s="589"/>
      <c r="V31" s="589"/>
      <c r="W31" s="589"/>
      <c r="X31" s="589"/>
      <c r="Y31" s="590"/>
      <c r="Z31" s="641">
        <v>3.5</v>
      </c>
      <c r="AA31" s="641"/>
      <c r="AB31" s="641"/>
      <c r="AC31" s="641"/>
      <c r="AD31" s="642" t="s">
        <v>110</v>
      </c>
      <c r="AE31" s="642"/>
      <c r="AF31" s="642"/>
      <c r="AG31" s="642"/>
      <c r="AH31" s="642"/>
      <c r="AI31" s="642"/>
      <c r="AJ31" s="642"/>
      <c r="AK31" s="642"/>
      <c r="AL31" s="611" t="s">
        <v>110</v>
      </c>
      <c r="AM31" s="643"/>
      <c r="AN31" s="643"/>
      <c r="AO31" s="644"/>
      <c r="AP31" s="668"/>
      <c r="AQ31" s="669"/>
      <c r="AR31" s="669"/>
      <c r="AS31" s="669"/>
      <c r="AT31" s="673"/>
      <c r="AU31" s="181" t="s">
        <v>291</v>
      </c>
      <c r="AV31" s="181"/>
      <c r="AW31" s="181"/>
      <c r="AX31" s="585" t="s">
        <v>292</v>
      </c>
      <c r="AY31" s="586"/>
      <c r="AZ31" s="586"/>
      <c r="BA31" s="586"/>
      <c r="BB31" s="586"/>
      <c r="BC31" s="586"/>
      <c r="BD31" s="586"/>
      <c r="BE31" s="586"/>
      <c r="BF31" s="587"/>
      <c r="BG31" s="652">
        <v>99.1</v>
      </c>
      <c r="BH31" s="607"/>
      <c r="BI31" s="607"/>
      <c r="BJ31" s="607"/>
      <c r="BK31" s="607"/>
      <c r="BL31" s="607"/>
      <c r="BM31" s="643">
        <v>94.4</v>
      </c>
      <c r="BN31" s="653"/>
      <c r="BO31" s="653"/>
      <c r="BP31" s="653"/>
      <c r="BQ31" s="617"/>
      <c r="BR31" s="652">
        <v>99.1</v>
      </c>
      <c r="BS31" s="607"/>
      <c r="BT31" s="607"/>
      <c r="BU31" s="607"/>
      <c r="BV31" s="607"/>
      <c r="BW31" s="607"/>
      <c r="BX31" s="643">
        <v>93.6</v>
      </c>
      <c r="BY31" s="653"/>
      <c r="BZ31" s="653"/>
      <c r="CA31" s="653"/>
      <c r="CB31" s="617"/>
      <c r="CD31" s="660"/>
      <c r="CE31" s="661"/>
      <c r="CF31" s="625" t="s">
        <v>293</v>
      </c>
      <c r="CG31" s="622"/>
      <c r="CH31" s="622"/>
      <c r="CI31" s="622"/>
      <c r="CJ31" s="622"/>
      <c r="CK31" s="622"/>
      <c r="CL31" s="622"/>
      <c r="CM31" s="622"/>
      <c r="CN31" s="622"/>
      <c r="CO31" s="622"/>
      <c r="CP31" s="622"/>
      <c r="CQ31" s="623"/>
      <c r="CR31" s="588">
        <v>156100</v>
      </c>
      <c r="CS31" s="607"/>
      <c r="CT31" s="607"/>
      <c r="CU31" s="607"/>
      <c r="CV31" s="607"/>
      <c r="CW31" s="607"/>
      <c r="CX31" s="607"/>
      <c r="CY31" s="608"/>
      <c r="CZ31" s="591">
        <v>1.3</v>
      </c>
      <c r="DA31" s="609"/>
      <c r="DB31" s="609"/>
      <c r="DC31" s="610"/>
      <c r="DD31" s="594">
        <v>153379</v>
      </c>
      <c r="DE31" s="607"/>
      <c r="DF31" s="607"/>
      <c r="DG31" s="607"/>
      <c r="DH31" s="607"/>
      <c r="DI31" s="607"/>
      <c r="DJ31" s="607"/>
      <c r="DK31" s="608"/>
      <c r="DL31" s="594">
        <v>153379</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294</v>
      </c>
      <c r="C32" s="586"/>
      <c r="D32" s="586"/>
      <c r="E32" s="586"/>
      <c r="F32" s="586"/>
      <c r="G32" s="586"/>
      <c r="H32" s="586"/>
      <c r="I32" s="586"/>
      <c r="J32" s="586"/>
      <c r="K32" s="586"/>
      <c r="L32" s="586"/>
      <c r="M32" s="586"/>
      <c r="N32" s="586"/>
      <c r="O32" s="586"/>
      <c r="P32" s="586"/>
      <c r="Q32" s="587"/>
      <c r="R32" s="588">
        <v>395636</v>
      </c>
      <c r="S32" s="589"/>
      <c r="T32" s="589"/>
      <c r="U32" s="589"/>
      <c r="V32" s="589"/>
      <c r="W32" s="589"/>
      <c r="X32" s="589"/>
      <c r="Y32" s="590"/>
      <c r="Z32" s="641">
        <v>3.1</v>
      </c>
      <c r="AA32" s="641"/>
      <c r="AB32" s="641"/>
      <c r="AC32" s="641"/>
      <c r="AD32" s="642">
        <v>436</v>
      </c>
      <c r="AE32" s="642"/>
      <c r="AF32" s="642"/>
      <c r="AG32" s="642"/>
      <c r="AH32" s="642"/>
      <c r="AI32" s="642"/>
      <c r="AJ32" s="642"/>
      <c r="AK32" s="642"/>
      <c r="AL32" s="611">
        <v>0</v>
      </c>
      <c r="AM32" s="643"/>
      <c r="AN32" s="643"/>
      <c r="AO32" s="644"/>
      <c r="AP32" s="670"/>
      <c r="AQ32" s="671"/>
      <c r="AR32" s="671"/>
      <c r="AS32" s="671"/>
      <c r="AT32" s="674"/>
      <c r="AU32" s="183"/>
      <c r="AV32" s="183"/>
      <c r="AW32" s="183"/>
      <c r="AX32" s="569" t="s">
        <v>295</v>
      </c>
      <c r="AY32" s="570"/>
      <c r="AZ32" s="570"/>
      <c r="BA32" s="570"/>
      <c r="BB32" s="570"/>
      <c r="BC32" s="570"/>
      <c r="BD32" s="570"/>
      <c r="BE32" s="570"/>
      <c r="BF32" s="571"/>
      <c r="BG32" s="651">
        <v>98.5</v>
      </c>
      <c r="BH32" s="573"/>
      <c r="BI32" s="573"/>
      <c r="BJ32" s="573"/>
      <c r="BK32" s="573"/>
      <c r="BL32" s="573"/>
      <c r="BM32" s="636">
        <v>86.4</v>
      </c>
      <c r="BN32" s="573"/>
      <c r="BO32" s="573"/>
      <c r="BP32" s="573"/>
      <c r="BQ32" s="630"/>
      <c r="BR32" s="651">
        <v>98</v>
      </c>
      <c r="BS32" s="573"/>
      <c r="BT32" s="573"/>
      <c r="BU32" s="573"/>
      <c r="BV32" s="573"/>
      <c r="BW32" s="573"/>
      <c r="BX32" s="636">
        <v>86.5</v>
      </c>
      <c r="BY32" s="573"/>
      <c r="BZ32" s="573"/>
      <c r="CA32" s="573"/>
      <c r="CB32" s="630"/>
      <c r="CD32" s="662"/>
      <c r="CE32" s="663"/>
      <c r="CF32" s="625" t="s">
        <v>296</v>
      </c>
      <c r="CG32" s="622"/>
      <c r="CH32" s="622"/>
      <c r="CI32" s="622"/>
      <c r="CJ32" s="622"/>
      <c r="CK32" s="622"/>
      <c r="CL32" s="622"/>
      <c r="CM32" s="622"/>
      <c r="CN32" s="622"/>
      <c r="CO32" s="622"/>
      <c r="CP32" s="622"/>
      <c r="CQ32" s="623"/>
      <c r="CR32" s="588" t="s">
        <v>110</v>
      </c>
      <c r="CS32" s="589"/>
      <c r="CT32" s="589"/>
      <c r="CU32" s="589"/>
      <c r="CV32" s="589"/>
      <c r="CW32" s="589"/>
      <c r="CX32" s="589"/>
      <c r="CY32" s="590"/>
      <c r="CZ32" s="591" t="s">
        <v>110</v>
      </c>
      <c r="DA32" s="609"/>
      <c r="DB32" s="609"/>
      <c r="DC32" s="610"/>
      <c r="DD32" s="594" t="s">
        <v>110</v>
      </c>
      <c r="DE32" s="589"/>
      <c r="DF32" s="589"/>
      <c r="DG32" s="589"/>
      <c r="DH32" s="589"/>
      <c r="DI32" s="589"/>
      <c r="DJ32" s="589"/>
      <c r="DK32" s="590"/>
      <c r="DL32" s="594" t="s">
        <v>110</v>
      </c>
      <c r="DM32" s="589"/>
      <c r="DN32" s="589"/>
      <c r="DO32" s="589"/>
      <c r="DP32" s="589"/>
      <c r="DQ32" s="589"/>
      <c r="DR32" s="589"/>
      <c r="DS32" s="589"/>
      <c r="DT32" s="589"/>
      <c r="DU32" s="589"/>
      <c r="DV32" s="590"/>
      <c r="DW32" s="611" t="s">
        <v>110</v>
      </c>
      <c r="DX32" s="612"/>
      <c r="DY32" s="612"/>
      <c r="DZ32" s="612"/>
      <c r="EA32" s="612"/>
      <c r="EB32" s="612"/>
      <c r="EC32" s="613"/>
    </row>
    <row r="33" spans="2:133" ht="11.25" customHeight="1">
      <c r="B33" s="585" t="s">
        <v>297</v>
      </c>
      <c r="C33" s="586"/>
      <c r="D33" s="586"/>
      <c r="E33" s="586"/>
      <c r="F33" s="586"/>
      <c r="G33" s="586"/>
      <c r="H33" s="586"/>
      <c r="I33" s="586"/>
      <c r="J33" s="586"/>
      <c r="K33" s="586"/>
      <c r="L33" s="586"/>
      <c r="M33" s="586"/>
      <c r="N33" s="586"/>
      <c r="O33" s="586"/>
      <c r="P33" s="586"/>
      <c r="Q33" s="587"/>
      <c r="R33" s="588">
        <v>1089400</v>
      </c>
      <c r="S33" s="589"/>
      <c r="T33" s="589"/>
      <c r="U33" s="589"/>
      <c r="V33" s="589"/>
      <c r="W33" s="589"/>
      <c r="X33" s="589"/>
      <c r="Y33" s="590"/>
      <c r="Z33" s="641">
        <v>8.5</v>
      </c>
      <c r="AA33" s="641"/>
      <c r="AB33" s="641"/>
      <c r="AC33" s="641"/>
      <c r="AD33" s="642" t="s">
        <v>110</v>
      </c>
      <c r="AE33" s="642"/>
      <c r="AF33" s="642"/>
      <c r="AG33" s="642"/>
      <c r="AH33" s="642"/>
      <c r="AI33" s="642"/>
      <c r="AJ33" s="642"/>
      <c r="AK33" s="642"/>
      <c r="AL33" s="611" t="s">
        <v>110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298</v>
      </c>
      <c r="CE33" s="622"/>
      <c r="CF33" s="622"/>
      <c r="CG33" s="622"/>
      <c r="CH33" s="622"/>
      <c r="CI33" s="622"/>
      <c r="CJ33" s="622"/>
      <c r="CK33" s="622"/>
      <c r="CL33" s="622"/>
      <c r="CM33" s="622"/>
      <c r="CN33" s="622"/>
      <c r="CO33" s="622"/>
      <c r="CP33" s="622"/>
      <c r="CQ33" s="623"/>
      <c r="CR33" s="588">
        <v>5044545</v>
      </c>
      <c r="CS33" s="607"/>
      <c r="CT33" s="607"/>
      <c r="CU33" s="607"/>
      <c r="CV33" s="607"/>
      <c r="CW33" s="607"/>
      <c r="CX33" s="607"/>
      <c r="CY33" s="608"/>
      <c r="CZ33" s="591">
        <v>42.3</v>
      </c>
      <c r="DA33" s="609"/>
      <c r="DB33" s="609"/>
      <c r="DC33" s="610"/>
      <c r="DD33" s="594">
        <v>3974860</v>
      </c>
      <c r="DE33" s="607"/>
      <c r="DF33" s="607"/>
      <c r="DG33" s="607"/>
      <c r="DH33" s="607"/>
      <c r="DI33" s="607"/>
      <c r="DJ33" s="607"/>
      <c r="DK33" s="608"/>
      <c r="DL33" s="594">
        <v>2828546</v>
      </c>
      <c r="DM33" s="607"/>
      <c r="DN33" s="607"/>
      <c r="DO33" s="607"/>
      <c r="DP33" s="607"/>
      <c r="DQ33" s="607"/>
      <c r="DR33" s="607"/>
      <c r="DS33" s="607"/>
      <c r="DT33" s="607"/>
      <c r="DU33" s="607"/>
      <c r="DV33" s="608"/>
      <c r="DW33" s="611">
        <v>37.4</v>
      </c>
      <c r="DX33" s="612"/>
      <c r="DY33" s="612"/>
      <c r="DZ33" s="612"/>
      <c r="EA33" s="612"/>
      <c r="EB33" s="612"/>
      <c r="EC33" s="613"/>
    </row>
    <row r="34" spans="2:133" ht="11.25" customHeight="1">
      <c r="B34" s="585" t="s">
        <v>299</v>
      </c>
      <c r="C34" s="586"/>
      <c r="D34" s="586"/>
      <c r="E34" s="586"/>
      <c r="F34" s="586"/>
      <c r="G34" s="586"/>
      <c r="H34" s="586"/>
      <c r="I34" s="586"/>
      <c r="J34" s="586"/>
      <c r="K34" s="586"/>
      <c r="L34" s="586"/>
      <c r="M34" s="586"/>
      <c r="N34" s="586"/>
      <c r="O34" s="586"/>
      <c r="P34" s="586"/>
      <c r="Q34" s="587"/>
      <c r="R34" s="588" t="s">
        <v>110</v>
      </c>
      <c r="S34" s="589"/>
      <c r="T34" s="589"/>
      <c r="U34" s="589"/>
      <c r="V34" s="589"/>
      <c r="W34" s="589"/>
      <c r="X34" s="589"/>
      <c r="Y34" s="590"/>
      <c r="Z34" s="641" t="s">
        <v>110</v>
      </c>
      <c r="AA34" s="641"/>
      <c r="AB34" s="641"/>
      <c r="AC34" s="641"/>
      <c r="AD34" s="642" t="s">
        <v>110</v>
      </c>
      <c r="AE34" s="642"/>
      <c r="AF34" s="642"/>
      <c r="AG34" s="642"/>
      <c r="AH34" s="642"/>
      <c r="AI34" s="642"/>
      <c r="AJ34" s="642"/>
      <c r="AK34" s="642"/>
      <c r="AL34" s="611" t="s">
        <v>110</v>
      </c>
      <c r="AM34" s="643"/>
      <c r="AN34" s="643"/>
      <c r="AO34" s="644"/>
      <c r="AP34" s="186"/>
      <c r="AQ34" s="648" t="s">
        <v>300</v>
      </c>
      <c r="AR34" s="649"/>
      <c r="AS34" s="649"/>
      <c r="AT34" s="649"/>
      <c r="AU34" s="649"/>
      <c r="AV34" s="649"/>
      <c r="AW34" s="649"/>
      <c r="AX34" s="649"/>
      <c r="AY34" s="649"/>
      <c r="AZ34" s="649"/>
      <c r="BA34" s="649"/>
      <c r="BB34" s="649"/>
      <c r="BC34" s="649"/>
      <c r="BD34" s="649"/>
      <c r="BE34" s="649"/>
      <c r="BF34" s="650"/>
      <c r="BG34" s="648" t="s">
        <v>301</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302</v>
      </c>
      <c r="CE34" s="622"/>
      <c r="CF34" s="622"/>
      <c r="CG34" s="622"/>
      <c r="CH34" s="622"/>
      <c r="CI34" s="622"/>
      <c r="CJ34" s="622"/>
      <c r="CK34" s="622"/>
      <c r="CL34" s="622"/>
      <c r="CM34" s="622"/>
      <c r="CN34" s="622"/>
      <c r="CO34" s="622"/>
      <c r="CP34" s="622"/>
      <c r="CQ34" s="623"/>
      <c r="CR34" s="588">
        <v>1501126</v>
      </c>
      <c r="CS34" s="589"/>
      <c r="CT34" s="589"/>
      <c r="CU34" s="589"/>
      <c r="CV34" s="589"/>
      <c r="CW34" s="589"/>
      <c r="CX34" s="589"/>
      <c r="CY34" s="590"/>
      <c r="CZ34" s="591">
        <v>12.6</v>
      </c>
      <c r="DA34" s="609"/>
      <c r="DB34" s="609"/>
      <c r="DC34" s="610"/>
      <c r="DD34" s="594">
        <v>1185099</v>
      </c>
      <c r="DE34" s="589"/>
      <c r="DF34" s="589"/>
      <c r="DG34" s="589"/>
      <c r="DH34" s="589"/>
      <c r="DI34" s="589"/>
      <c r="DJ34" s="589"/>
      <c r="DK34" s="590"/>
      <c r="DL34" s="594">
        <v>752443</v>
      </c>
      <c r="DM34" s="589"/>
      <c r="DN34" s="589"/>
      <c r="DO34" s="589"/>
      <c r="DP34" s="589"/>
      <c r="DQ34" s="589"/>
      <c r="DR34" s="589"/>
      <c r="DS34" s="589"/>
      <c r="DT34" s="589"/>
      <c r="DU34" s="589"/>
      <c r="DV34" s="590"/>
      <c r="DW34" s="611">
        <v>9.9</v>
      </c>
      <c r="DX34" s="612"/>
      <c r="DY34" s="612"/>
      <c r="DZ34" s="612"/>
      <c r="EA34" s="612"/>
      <c r="EB34" s="612"/>
      <c r="EC34" s="613"/>
    </row>
    <row r="35" spans="2:133" ht="11.25" customHeight="1">
      <c r="B35" s="585" t="s">
        <v>303</v>
      </c>
      <c r="C35" s="586"/>
      <c r="D35" s="586"/>
      <c r="E35" s="586"/>
      <c r="F35" s="586"/>
      <c r="G35" s="586"/>
      <c r="H35" s="586"/>
      <c r="I35" s="586"/>
      <c r="J35" s="586"/>
      <c r="K35" s="586"/>
      <c r="L35" s="586"/>
      <c r="M35" s="586"/>
      <c r="N35" s="586"/>
      <c r="O35" s="586"/>
      <c r="P35" s="586"/>
      <c r="Q35" s="587"/>
      <c r="R35" s="588">
        <v>415000</v>
      </c>
      <c r="S35" s="589"/>
      <c r="T35" s="589"/>
      <c r="U35" s="589"/>
      <c r="V35" s="589"/>
      <c r="W35" s="589"/>
      <c r="X35" s="589"/>
      <c r="Y35" s="590"/>
      <c r="Z35" s="641">
        <v>3.2</v>
      </c>
      <c r="AA35" s="641"/>
      <c r="AB35" s="641"/>
      <c r="AC35" s="641"/>
      <c r="AD35" s="642" t="s">
        <v>110</v>
      </c>
      <c r="AE35" s="642"/>
      <c r="AF35" s="642"/>
      <c r="AG35" s="642"/>
      <c r="AH35" s="642"/>
      <c r="AI35" s="642"/>
      <c r="AJ35" s="642"/>
      <c r="AK35" s="642"/>
      <c r="AL35" s="611" t="s">
        <v>110</v>
      </c>
      <c r="AM35" s="643"/>
      <c r="AN35" s="643"/>
      <c r="AO35" s="644"/>
      <c r="AP35" s="186"/>
      <c r="AQ35" s="645" t="s">
        <v>304</v>
      </c>
      <c r="AR35" s="646"/>
      <c r="AS35" s="646"/>
      <c r="AT35" s="646"/>
      <c r="AU35" s="646"/>
      <c r="AV35" s="646"/>
      <c r="AW35" s="646"/>
      <c r="AX35" s="646"/>
      <c r="AY35" s="647"/>
      <c r="AZ35" s="638">
        <v>1746518</v>
      </c>
      <c r="BA35" s="639"/>
      <c r="BB35" s="639"/>
      <c r="BC35" s="639"/>
      <c r="BD35" s="639"/>
      <c r="BE35" s="639"/>
      <c r="BF35" s="640"/>
      <c r="BG35" s="645" t="s">
        <v>305</v>
      </c>
      <c r="BH35" s="646"/>
      <c r="BI35" s="646"/>
      <c r="BJ35" s="646"/>
      <c r="BK35" s="646"/>
      <c r="BL35" s="646"/>
      <c r="BM35" s="646"/>
      <c r="BN35" s="646"/>
      <c r="BO35" s="646"/>
      <c r="BP35" s="646"/>
      <c r="BQ35" s="646"/>
      <c r="BR35" s="646"/>
      <c r="BS35" s="646"/>
      <c r="BT35" s="646"/>
      <c r="BU35" s="647"/>
      <c r="BV35" s="638">
        <v>66020</v>
      </c>
      <c r="BW35" s="639"/>
      <c r="BX35" s="639"/>
      <c r="BY35" s="639"/>
      <c r="BZ35" s="639"/>
      <c r="CA35" s="639"/>
      <c r="CB35" s="640"/>
      <c r="CD35" s="625" t="s">
        <v>306</v>
      </c>
      <c r="CE35" s="622"/>
      <c r="CF35" s="622"/>
      <c r="CG35" s="622"/>
      <c r="CH35" s="622"/>
      <c r="CI35" s="622"/>
      <c r="CJ35" s="622"/>
      <c r="CK35" s="622"/>
      <c r="CL35" s="622"/>
      <c r="CM35" s="622"/>
      <c r="CN35" s="622"/>
      <c r="CO35" s="622"/>
      <c r="CP35" s="622"/>
      <c r="CQ35" s="623"/>
      <c r="CR35" s="588">
        <v>263147</v>
      </c>
      <c r="CS35" s="607"/>
      <c r="CT35" s="607"/>
      <c r="CU35" s="607"/>
      <c r="CV35" s="607"/>
      <c r="CW35" s="607"/>
      <c r="CX35" s="607"/>
      <c r="CY35" s="608"/>
      <c r="CZ35" s="591">
        <v>2.2000000000000002</v>
      </c>
      <c r="DA35" s="609"/>
      <c r="DB35" s="609"/>
      <c r="DC35" s="610"/>
      <c r="DD35" s="594">
        <v>232935</v>
      </c>
      <c r="DE35" s="607"/>
      <c r="DF35" s="607"/>
      <c r="DG35" s="607"/>
      <c r="DH35" s="607"/>
      <c r="DI35" s="607"/>
      <c r="DJ35" s="607"/>
      <c r="DK35" s="608"/>
      <c r="DL35" s="594">
        <v>227193</v>
      </c>
      <c r="DM35" s="607"/>
      <c r="DN35" s="607"/>
      <c r="DO35" s="607"/>
      <c r="DP35" s="607"/>
      <c r="DQ35" s="607"/>
      <c r="DR35" s="607"/>
      <c r="DS35" s="607"/>
      <c r="DT35" s="607"/>
      <c r="DU35" s="607"/>
      <c r="DV35" s="608"/>
      <c r="DW35" s="611">
        <v>3</v>
      </c>
      <c r="DX35" s="612"/>
      <c r="DY35" s="612"/>
      <c r="DZ35" s="612"/>
      <c r="EA35" s="612"/>
      <c r="EB35" s="612"/>
      <c r="EC35" s="613"/>
    </row>
    <row r="36" spans="2:133" ht="11.25" customHeight="1">
      <c r="B36" s="569" t="s">
        <v>307</v>
      </c>
      <c r="C36" s="570"/>
      <c r="D36" s="570"/>
      <c r="E36" s="570"/>
      <c r="F36" s="570"/>
      <c r="G36" s="570"/>
      <c r="H36" s="570"/>
      <c r="I36" s="570"/>
      <c r="J36" s="570"/>
      <c r="K36" s="570"/>
      <c r="L36" s="570"/>
      <c r="M36" s="570"/>
      <c r="N36" s="570"/>
      <c r="O36" s="570"/>
      <c r="P36" s="570"/>
      <c r="Q36" s="571"/>
      <c r="R36" s="572">
        <v>12845806</v>
      </c>
      <c r="S36" s="629"/>
      <c r="T36" s="629"/>
      <c r="U36" s="629"/>
      <c r="V36" s="629"/>
      <c r="W36" s="629"/>
      <c r="X36" s="629"/>
      <c r="Y36" s="632"/>
      <c r="Z36" s="633">
        <v>100</v>
      </c>
      <c r="AA36" s="633"/>
      <c r="AB36" s="633"/>
      <c r="AC36" s="633"/>
      <c r="AD36" s="634">
        <v>7153880</v>
      </c>
      <c r="AE36" s="634"/>
      <c r="AF36" s="634"/>
      <c r="AG36" s="634"/>
      <c r="AH36" s="634"/>
      <c r="AI36" s="634"/>
      <c r="AJ36" s="634"/>
      <c r="AK36" s="634"/>
      <c r="AL36" s="635">
        <v>100</v>
      </c>
      <c r="AM36" s="636"/>
      <c r="AN36" s="636"/>
      <c r="AO36" s="637"/>
      <c r="AQ36" s="614" t="s">
        <v>308</v>
      </c>
      <c r="AR36" s="615"/>
      <c r="AS36" s="615"/>
      <c r="AT36" s="615"/>
      <c r="AU36" s="615"/>
      <c r="AV36" s="615"/>
      <c r="AW36" s="615"/>
      <c r="AX36" s="615"/>
      <c r="AY36" s="616"/>
      <c r="AZ36" s="588">
        <v>537210</v>
      </c>
      <c r="BA36" s="589"/>
      <c r="BB36" s="589"/>
      <c r="BC36" s="589"/>
      <c r="BD36" s="607"/>
      <c r="BE36" s="607"/>
      <c r="BF36" s="617"/>
      <c r="BG36" s="625" t="s">
        <v>309</v>
      </c>
      <c r="BH36" s="622"/>
      <c r="BI36" s="622"/>
      <c r="BJ36" s="622"/>
      <c r="BK36" s="622"/>
      <c r="BL36" s="622"/>
      <c r="BM36" s="622"/>
      <c r="BN36" s="622"/>
      <c r="BO36" s="622"/>
      <c r="BP36" s="622"/>
      <c r="BQ36" s="622"/>
      <c r="BR36" s="622"/>
      <c r="BS36" s="622"/>
      <c r="BT36" s="622"/>
      <c r="BU36" s="623"/>
      <c r="BV36" s="588">
        <v>50068</v>
      </c>
      <c r="BW36" s="589"/>
      <c r="BX36" s="589"/>
      <c r="BY36" s="589"/>
      <c r="BZ36" s="589"/>
      <c r="CA36" s="589"/>
      <c r="CB36" s="624"/>
      <c r="CD36" s="625" t="s">
        <v>310</v>
      </c>
      <c r="CE36" s="622"/>
      <c r="CF36" s="622"/>
      <c r="CG36" s="622"/>
      <c r="CH36" s="622"/>
      <c r="CI36" s="622"/>
      <c r="CJ36" s="622"/>
      <c r="CK36" s="622"/>
      <c r="CL36" s="622"/>
      <c r="CM36" s="622"/>
      <c r="CN36" s="622"/>
      <c r="CO36" s="622"/>
      <c r="CP36" s="622"/>
      <c r="CQ36" s="623"/>
      <c r="CR36" s="588">
        <v>1002379</v>
      </c>
      <c r="CS36" s="589"/>
      <c r="CT36" s="589"/>
      <c r="CU36" s="589"/>
      <c r="CV36" s="589"/>
      <c r="CW36" s="589"/>
      <c r="CX36" s="589"/>
      <c r="CY36" s="590"/>
      <c r="CZ36" s="591">
        <v>8.4</v>
      </c>
      <c r="DA36" s="609"/>
      <c r="DB36" s="609"/>
      <c r="DC36" s="610"/>
      <c r="DD36" s="594">
        <v>724155</v>
      </c>
      <c r="DE36" s="589"/>
      <c r="DF36" s="589"/>
      <c r="DG36" s="589"/>
      <c r="DH36" s="589"/>
      <c r="DI36" s="589"/>
      <c r="DJ36" s="589"/>
      <c r="DK36" s="590"/>
      <c r="DL36" s="594">
        <v>462365</v>
      </c>
      <c r="DM36" s="589"/>
      <c r="DN36" s="589"/>
      <c r="DO36" s="589"/>
      <c r="DP36" s="589"/>
      <c r="DQ36" s="589"/>
      <c r="DR36" s="589"/>
      <c r="DS36" s="589"/>
      <c r="DT36" s="589"/>
      <c r="DU36" s="589"/>
      <c r="DV36" s="590"/>
      <c r="DW36" s="611">
        <v>6.1</v>
      </c>
      <c r="DX36" s="612"/>
      <c r="DY36" s="612"/>
      <c r="DZ36" s="612"/>
      <c r="EA36" s="612"/>
      <c r="EB36" s="612"/>
      <c r="EC36" s="613"/>
    </row>
    <row r="37" spans="2:133" ht="11.25" customHeight="1">
      <c r="AQ37" s="614" t="s">
        <v>311</v>
      </c>
      <c r="AR37" s="615"/>
      <c r="AS37" s="615"/>
      <c r="AT37" s="615"/>
      <c r="AU37" s="615"/>
      <c r="AV37" s="615"/>
      <c r="AW37" s="615"/>
      <c r="AX37" s="615"/>
      <c r="AY37" s="616"/>
      <c r="AZ37" s="588">
        <v>133093</v>
      </c>
      <c r="BA37" s="589"/>
      <c r="BB37" s="589"/>
      <c r="BC37" s="589"/>
      <c r="BD37" s="607"/>
      <c r="BE37" s="607"/>
      <c r="BF37" s="617"/>
      <c r="BG37" s="625" t="s">
        <v>312</v>
      </c>
      <c r="BH37" s="622"/>
      <c r="BI37" s="622"/>
      <c r="BJ37" s="622"/>
      <c r="BK37" s="622"/>
      <c r="BL37" s="622"/>
      <c r="BM37" s="622"/>
      <c r="BN37" s="622"/>
      <c r="BO37" s="622"/>
      <c r="BP37" s="622"/>
      <c r="BQ37" s="622"/>
      <c r="BR37" s="622"/>
      <c r="BS37" s="622"/>
      <c r="BT37" s="622"/>
      <c r="BU37" s="623"/>
      <c r="BV37" s="588">
        <v>3505</v>
      </c>
      <c r="BW37" s="589"/>
      <c r="BX37" s="589"/>
      <c r="BY37" s="589"/>
      <c r="BZ37" s="589"/>
      <c r="CA37" s="589"/>
      <c r="CB37" s="624"/>
      <c r="CD37" s="625" t="s">
        <v>313</v>
      </c>
      <c r="CE37" s="622"/>
      <c r="CF37" s="622"/>
      <c r="CG37" s="622"/>
      <c r="CH37" s="622"/>
      <c r="CI37" s="622"/>
      <c r="CJ37" s="622"/>
      <c r="CK37" s="622"/>
      <c r="CL37" s="622"/>
      <c r="CM37" s="622"/>
      <c r="CN37" s="622"/>
      <c r="CO37" s="622"/>
      <c r="CP37" s="622"/>
      <c r="CQ37" s="623"/>
      <c r="CR37" s="588">
        <v>219735</v>
      </c>
      <c r="CS37" s="607"/>
      <c r="CT37" s="607"/>
      <c r="CU37" s="607"/>
      <c r="CV37" s="607"/>
      <c r="CW37" s="607"/>
      <c r="CX37" s="607"/>
      <c r="CY37" s="608"/>
      <c r="CZ37" s="591">
        <v>1.8</v>
      </c>
      <c r="DA37" s="609"/>
      <c r="DB37" s="609"/>
      <c r="DC37" s="610"/>
      <c r="DD37" s="594">
        <v>215429</v>
      </c>
      <c r="DE37" s="607"/>
      <c r="DF37" s="607"/>
      <c r="DG37" s="607"/>
      <c r="DH37" s="607"/>
      <c r="DI37" s="607"/>
      <c r="DJ37" s="607"/>
      <c r="DK37" s="608"/>
      <c r="DL37" s="594">
        <v>181614</v>
      </c>
      <c r="DM37" s="607"/>
      <c r="DN37" s="607"/>
      <c r="DO37" s="607"/>
      <c r="DP37" s="607"/>
      <c r="DQ37" s="607"/>
      <c r="DR37" s="607"/>
      <c r="DS37" s="607"/>
      <c r="DT37" s="607"/>
      <c r="DU37" s="607"/>
      <c r="DV37" s="608"/>
      <c r="DW37" s="611">
        <v>2.4</v>
      </c>
      <c r="DX37" s="612"/>
      <c r="DY37" s="612"/>
      <c r="DZ37" s="612"/>
      <c r="EA37" s="612"/>
      <c r="EB37" s="612"/>
      <c r="EC37" s="613"/>
    </row>
    <row r="38" spans="2:133" ht="11.25" customHeight="1">
      <c r="AQ38" s="614" t="s">
        <v>314</v>
      </c>
      <c r="AR38" s="615"/>
      <c r="AS38" s="615"/>
      <c r="AT38" s="615"/>
      <c r="AU38" s="615"/>
      <c r="AV38" s="615"/>
      <c r="AW38" s="615"/>
      <c r="AX38" s="615"/>
      <c r="AY38" s="616"/>
      <c r="AZ38" s="588">
        <v>4134</v>
      </c>
      <c r="BA38" s="589"/>
      <c r="BB38" s="589"/>
      <c r="BC38" s="589"/>
      <c r="BD38" s="607"/>
      <c r="BE38" s="607"/>
      <c r="BF38" s="617"/>
      <c r="BG38" s="625" t="s">
        <v>315</v>
      </c>
      <c r="BH38" s="622"/>
      <c r="BI38" s="622"/>
      <c r="BJ38" s="622"/>
      <c r="BK38" s="622"/>
      <c r="BL38" s="622"/>
      <c r="BM38" s="622"/>
      <c r="BN38" s="622"/>
      <c r="BO38" s="622"/>
      <c r="BP38" s="622"/>
      <c r="BQ38" s="622"/>
      <c r="BR38" s="622"/>
      <c r="BS38" s="622"/>
      <c r="BT38" s="622"/>
      <c r="BU38" s="623"/>
      <c r="BV38" s="588">
        <v>6056</v>
      </c>
      <c r="BW38" s="589"/>
      <c r="BX38" s="589"/>
      <c r="BY38" s="589"/>
      <c r="BZ38" s="589"/>
      <c r="CA38" s="589"/>
      <c r="CB38" s="624"/>
      <c r="CD38" s="625" t="s">
        <v>316</v>
      </c>
      <c r="CE38" s="622"/>
      <c r="CF38" s="622"/>
      <c r="CG38" s="622"/>
      <c r="CH38" s="622"/>
      <c r="CI38" s="622"/>
      <c r="CJ38" s="622"/>
      <c r="CK38" s="622"/>
      <c r="CL38" s="622"/>
      <c r="CM38" s="622"/>
      <c r="CN38" s="622"/>
      <c r="CO38" s="622"/>
      <c r="CP38" s="622"/>
      <c r="CQ38" s="623"/>
      <c r="CR38" s="588">
        <v>1608874</v>
      </c>
      <c r="CS38" s="589"/>
      <c r="CT38" s="589"/>
      <c r="CU38" s="589"/>
      <c r="CV38" s="589"/>
      <c r="CW38" s="589"/>
      <c r="CX38" s="589"/>
      <c r="CY38" s="590"/>
      <c r="CZ38" s="591">
        <v>13.5</v>
      </c>
      <c r="DA38" s="609"/>
      <c r="DB38" s="609"/>
      <c r="DC38" s="610"/>
      <c r="DD38" s="594">
        <v>1437432</v>
      </c>
      <c r="DE38" s="589"/>
      <c r="DF38" s="589"/>
      <c r="DG38" s="589"/>
      <c r="DH38" s="589"/>
      <c r="DI38" s="589"/>
      <c r="DJ38" s="589"/>
      <c r="DK38" s="590"/>
      <c r="DL38" s="594">
        <v>1386545</v>
      </c>
      <c r="DM38" s="589"/>
      <c r="DN38" s="589"/>
      <c r="DO38" s="589"/>
      <c r="DP38" s="589"/>
      <c r="DQ38" s="589"/>
      <c r="DR38" s="589"/>
      <c r="DS38" s="589"/>
      <c r="DT38" s="589"/>
      <c r="DU38" s="589"/>
      <c r="DV38" s="590"/>
      <c r="DW38" s="611">
        <v>18.3</v>
      </c>
      <c r="DX38" s="612"/>
      <c r="DY38" s="612"/>
      <c r="DZ38" s="612"/>
      <c r="EA38" s="612"/>
      <c r="EB38" s="612"/>
      <c r="EC38" s="613"/>
    </row>
    <row r="39" spans="2:133" ht="11.25" customHeight="1">
      <c r="AQ39" s="614" t="s">
        <v>317</v>
      </c>
      <c r="AR39" s="615"/>
      <c r="AS39" s="615"/>
      <c r="AT39" s="615"/>
      <c r="AU39" s="615"/>
      <c r="AV39" s="615"/>
      <c r="AW39" s="615"/>
      <c r="AX39" s="615"/>
      <c r="AY39" s="616"/>
      <c r="AZ39" s="588">
        <v>417</v>
      </c>
      <c r="BA39" s="589"/>
      <c r="BB39" s="589"/>
      <c r="BC39" s="589"/>
      <c r="BD39" s="607"/>
      <c r="BE39" s="607"/>
      <c r="BF39" s="617"/>
      <c r="BG39" s="618" t="s">
        <v>318</v>
      </c>
      <c r="BH39" s="619"/>
      <c r="BI39" s="619"/>
      <c r="BJ39" s="619"/>
      <c r="BK39" s="619"/>
      <c r="BL39" s="187"/>
      <c r="BM39" s="622" t="s">
        <v>319</v>
      </c>
      <c r="BN39" s="622"/>
      <c r="BO39" s="622"/>
      <c r="BP39" s="622"/>
      <c r="BQ39" s="622"/>
      <c r="BR39" s="622"/>
      <c r="BS39" s="622"/>
      <c r="BT39" s="622"/>
      <c r="BU39" s="623"/>
      <c r="BV39" s="588">
        <v>96</v>
      </c>
      <c r="BW39" s="589"/>
      <c r="BX39" s="589"/>
      <c r="BY39" s="589"/>
      <c r="BZ39" s="589"/>
      <c r="CA39" s="589"/>
      <c r="CB39" s="624"/>
      <c r="CD39" s="625" t="s">
        <v>320</v>
      </c>
      <c r="CE39" s="622"/>
      <c r="CF39" s="622"/>
      <c r="CG39" s="622"/>
      <c r="CH39" s="622"/>
      <c r="CI39" s="622"/>
      <c r="CJ39" s="622"/>
      <c r="CK39" s="622"/>
      <c r="CL39" s="622"/>
      <c r="CM39" s="622"/>
      <c r="CN39" s="622"/>
      <c r="CO39" s="622"/>
      <c r="CP39" s="622"/>
      <c r="CQ39" s="623"/>
      <c r="CR39" s="588">
        <v>399519</v>
      </c>
      <c r="CS39" s="607"/>
      <c r="CT39" s="607"/>
      <c r="CU39" s="607"/>
      <c r="CV39" s="607"/>
      <c r="CW39" s="607"/>
      <c r="CX39" s="607"/>
      <c r="CY39" s="608"/>
      <c r="CZ39" s="591">
        <v>3.4</v>
      </c>
      <c r="DA39" s="609"/>
      <c r="DB39" s="609"/>
      <c r="DC39" s="610"/>
      <c r="DD39" s="594">
        <v>395239</v>
      </c>
      <c r="DE39" s="607"/>
      <c r="DF39" s="607"/>
      <c r="DG39" s="607"/>
      <c r="DH39" s="607"/>
      <c r="DI39" s="607"/>
      <c r="DJ39" s="607"/>
      <c r="DK39" s="608"/>
      <c r="DL39" s="594" t="s">
        <v>110</v>
      </c>
      <c r="DM39" s="607"/>
      <c r="DN39" s="607"/>
      <c r="DO39" s="607"/>
      <c r="DP39" s="607"/>
      <c r="DQ39" s="607"/>
      <c r="DR39" s="607"/>
      <c r="DS39" s="607"/>
      <c r="DT39" s="607"/>
      <c r="DU39" s="607"/>
      <c r="DV39" s="608"/>
      <c r="DW39" s="611" t="s">
        <v>110</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321</v>
      </c>
      <c r="AR40" s="615"/>
      <c r="AS40" s="615"/>
      <c r="AT40" s="615"/>
      <c r="AU40" s="615"/>
      <c r="AV40" s="615"/>
      <c r="AW40" s="615"/>
      <c r="AX40" s="615"/>
      <c r="AY40" s="616"/>
      <c r="AZ40" s="588">
        <v>220698</v>
      </c>
      <c r="BA40" s="589"/>
      <c r="BB40" s="589"/>
      <c r="BC40" s="589"/>
      <c r="BD40" s="607"/>
      <c r="BE40" s="607"/>
      <c r="BF40" s="617"/>
      <c r="BG40" s="618"/>
      <c r="BH40" s="619"/>
      <c r="BI40" s="619"/>
      <c r="BJ40" s="619"/>
      <c r="BK40" s="619"/>
      <c r="BL40" s="187"/>
      <c r="BM40" s="622" t="s">
        <v>322</v>
      </c>
      <c r="BN40" s="622"/>
      <c r="BO40" s="622"/>
      <c r="BP40" s="622"/>
      <c r="BQ40" s="622"/>
      <c r="BR40" s="622"/>
      <c r="BS40" s="622"/>
      <c r="BT40" s="622"/>
      <c r="BU40" s="623"/>
      <c r="BV40" s="588">
        <v>110</v>
      </c>
      <c r="BW40" s="589"/>
      <c r="BX40" s="589"/>
      <c r="BY40" s="589"/>
      <c r="BZ40" s="589"/>
      <c r="CA40" s="589"/>
      <c r="CB40" s="624"/>
      <c r="CD40" s="625" t="s">
        <v>323</v>
      </c>
      <c r="CE40" s="622"/>
      <c r="CF40" s="622"/>
      <c r="CG40" s="622"/>
      <c r="CH40" s="622"/>
      <c r="CI40" s="622"/>
      <c r="CJ40" s="622"/>
      <c r="CK40" s="622"/>
      <c r="CL40" s="622"/>
      <c r="CM40" s="622"/>
      <c r="CN40" s="622"/>
      <c r="CO40" s="622"/>
      <c r="CP40" s="622"/>
      <c r="CQ40" s="623"/>
      <c r="CR40" s="588">
        <v>269500</v>
      </c>
      <c r="CS40" s="589"/>
      <c r="CT40" s="589"/>
      <c r="CU40" s="589"/>
      <c r="CV40" s="589"/>
      <c r="CW40" s="589"/>
      <c r="CX40" s="589"/>
      <c r="CY40" s="590"/>
      <c r="CZ40" s="591">
        <v>2.2999999999999998</v>
      </c>
      <c r="DA40" s="609"/>
      <c r="DB40" s="609"/>
      <c r="DC40" s="610"/>
      <c r="DD40" s="594" t="s">
        <v>110</v>
      </c>
      <c r="DE40" s="589"/>
      <c r="DF40" s="589"/>
      <c r="DG40" s="589"/>
      <c r="DH40" s="589"/>
      <c r="DI40" s="589"/>
      <c r="DJ40" s="589"/>
      <c r="DK40" s="590"/>
      <c r="DL40" s="594" t="s">
        <v>110</v>
      </c>
      <c r="DM40" s="589"/>
      <c r="DN40" s="589"/>
      <c r="DO40" s="589"/>
      <c r="DP40" s="589"/>
      <c r="DQ40" s="589"/>
      <c r="DR40" s="589"/>
      <c r="DS40" s="589"/>
      <c r="DT40" s="589"/>
      <c r="DU40" s="589"/>
      <c r="DV40" s="590"/>
      <c r="DW40" s="611" t="s">
        <v>110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324</v>
      </c>
      <c r="AR41" s="627"/>
      <c r="AS41" s="627"/>
      <c r="AT41" s="627"/>
      <c r="AU41" s="627"/>
      <c r="AV41" s="627"/>
      <c r="AW41" s="627"/>
      <c r="AX41" s="627"/>
      <c r="AY41" s="628"/>
      <c r="AZ41" s="572">
        <v>850966</v>
      </c>
      <c r="BA41" s="629"/>
      <c r="BB41" s="629"/>
      <c r="BC41" s="629"/>
      <c r="BD41" s="573"/>
      <c r="BE41" s="573"/>
      <c r="BF41" s="630"/>
      <c r="BG41" s="620"/>
      <c r="BH41" s="621"/>
      <c r="BI41" s="621"/>
      <c r="BJ41" s="621"/>
      <c r="BK41" s="621"/>
      <c r="BL41" s="189"/>
      <c r="BM41" s="627" t="s">
        <v>325</v>
      </c>
      <c r="BN41" s="627"/>
      <c r="BO41" s="627"/>
      <c r="BP41" s="627"/>
      <c r="BQ41" s="627"/>
      <c r="BR41" s="627"/>
      <c r="BS41" s="627"/>
      <c r="BT41" s="627"/>
      <c r="BU41" s="628"/>
      <c r="BV41" s="572">
        <v>302</v>
      </c>
      <c r="BW41" s="629"/>
      <c r="BX41" s="629"/>
      <c r="BY41" s="629"/>
      <c r="BZ41" s="629"/>
      <c r="CA41" s="629"/>
      <c r="CB41" s="631"/>
      <c r="CD41" s="625" t="s">
        <v>326</v>
      </c>
      <c r="CE41" s="622"/>
      <c r="CF41" s="622"/>
      <c r="CG41" s="622"/>
      <c r="CH41" s="622"/>
      <c r="CI41" s="622"/>
      <c r="CJ41" s="622"/>
      <c r="CK41" s="622"/>
      <c r="CL41" s="622"/>
      <c r="CM41" s="622"/>
      <c r="CN41" s="622"/>
      <c r="CO41" s="622"/>
      <c r="CP41" s="622"/>
      <c r="CQ41" s="623"/>
      <c r="CR41" s="588" t="s">
        <v>212</v>
      </c>
      <c r="CS41" s="607"/>
      <c r="CT41" s="607"/>
      <c r="CU41" s="607"/>
      <c r="CV41" s="607"/>
      <c r="CW41" s="607"/>
      <c r="CX41" s="607"/>
      <c r="CY41" s="608"/>
      <c r="CZ41" s="591" t="s">
        <v>212</v>
      </c>
      <c r="DA41" s="609"/>
      <c r="DB41" s="609"/>
      <c r="DC41" s="610"/>
      <c r="DD41" s="594" t="s">
        <v>212</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328</v>
      </c>
      <c r="CE42" s="586"/>
      <c r="CF42" s="586"/>
      <c r="CG42" s="586"/>
      <c r="CH42" s="586"/>
      <c r="CI42" s="586"/>
      <c r="CJ42" s="586"/>
      <c r="CK42" s="586"/>
      <c r="CL42" s="586"/>
      <c r="CM42" s="586"/>
      <c r="CN42" s="586"/>
      <c r="CO42" s="586"/>
      <c r="CP42" s="586"/>
      <c r="CQ42" s="587"/>
      <c r="CR42" s="588">
        <v>1387017</v>
      </c>
      <c r="CS42" s="589"/>
      <c r="CT42" s="589"/>
      <c r="CU42" s="589"/>
      <c r="CV42" s="589"/>
      <c r="CW42" s="589"/>
      <c r="CX42" s="589"/>
      <c r="CY42" s="590"/>
      <c r="CZ42" s="591">
        <v>11.6</v>
      </c>
      <c r="DA42" s="592"/>
      <c r="DB42" s="592"/>
      <c r="DC42" s="593"/>
      <c r="DD42" s="594">
        <v>409233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330</v>
      </c>
      <c r="CE43" s="586"/>
      <c r="CF43" s="586"/>
      <c r="CG43" s="586"/>
      <c r="CH43" s="586"/>
      <c r="CI43" s="586"/>
      <c r="CJ43" s="586"/>
      <c r="CK43" s="586"/>
      <c r="CL43" s="586"/>
      <c r="CM43" s="586"/>
      <c r="CN43" s="586"/>
      <c r="CO43" s="586"/>
      <c r="CP43" s="586"/>
      <c r="CQ43" s="587"/>
      <c r="CR43" s="588">
        <v>41551</v>
      </c>
      <c r="CS43" s="607"/>
      <c r="CT43" s="607"/>
      <c r="CU43" s="607"/>
      <c r="CV43" s="607"/>
      <c r="CW43" s="607"/>
      <c r="CX43" s="607"/>
      <c r="CY43" s="608"/>
      <c r="CZ43" s="591">
        <v>0.3</v>
      </c>
      <c r="DA43" s="609"/>
      <c r="DB43" s="609"/>
      <c r="DC43" s="610"/>
      <c r="DD43" s="594">
        <v>26402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331</v>
      </c>
      <c r="CD44" s="601" t="s">
        <v>284</v>
      </c>
      <c r="CE44" s="602"/>
      <c r="CF44" s="585" t="s">
        <v>332</v>
      </c>
      <c r="CG44" s="586"/>
      <c r="CH44" s="586"/>
      <c r="CI44" s="586"/>
      <c r="CJ44" s="586"/>
      <c r="CK44" s="586"/>
      <c r="CL44" s="586"/>
      <c r="CM44" s="586"/>
      <c r="CN44" s="586"/>
      <c r="CO44" s="586"/>
      <c r="CP44" s="586"/>
      <c r="CQ44" s="587"/>
      <c r="CR44" s="588">
        <v>1286442</v>
      </c>
      <c r="CS44" s="589"/>
      <c r="CT44" s="589"/>
      <c r="CU44" s="589"/>
      <c r="CV44" s="589"/>
      <c r="CW44" s="589"/>
      <c r="CX44" s="589"/>
      <c r="CY44" s="590"/>
      <c r="CZ44" s="591">
        <v>10.8</v>
      </c>
      <c r="DA44" s="592"/>
      <c r="DB44" s="592"/>
      <c r="DC44" s="593"/>
      <c r="DD44" s="594">
        <v>384892</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333</v>
      </c>
      <c r="CG45" s="586"/>
      <c r="CH45" s="586"/>
      <c r="CI45" s="586"/>
      <c r="CJ45" s="586"/>
      <c r="CK45" s="586"/>
      <c r="CL45" s="586"/>
      <c r="CM45" s="586"/>
      <c r="CN45" s="586"/>
      <c r="CO45" s="586"/>
      <c r="CP45" s="586"/>
      <c r="CQ45" s="587"/>
      <c r="CR45" s="588">
        <v>427650</v>
      </c>
      <c r="CS45" s="607"/>
      <c r="CT45" s="607"/>
      <c r="CU45" s="607"/>
      <c r="CV45" s="607"/>
      <c r="CW45" s="607"/>
      <c r="CX45" s="607"/>
      <c r="CY45" s="608"/>
      <c r="CZ45" s="591">
        <v>3.6</v>
      </c>
      <c r="DA45" s="609"/>
      <c r="DB45" s="609"/>
      <c r="DC45" s="610"/>
      <c r="DD45" s="594">
        <v>34714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334</v>
      </c>
      <c r="CG46" s="586"/>
      <c r="CH46" s="586"/>
      <c r="CI46" s="586"/>
      <c r="CJ46" s="586"/>
      <c r="CK46" s="586"/>
      <c r="CL46" s="586"/>
      <c r="CM46" s="586"/>
      <c r="CN46" s="586"/>
      <c r="CO46" s="586"/>
      <c r="CP46" s="586"/>
      <c r="CQ46" s="587"/>
      <c r="CR46" s="588">
        <v>746441</v>
      </c>
      <c r="CS46" s="589"/>
      <c r="CT46" s="589"/>
      <c r="CU46" s="589"/>
      <c r="CV46" s="589"/>
      <c r="CW46" s="589"/>
      <c r="CX46" s="589"/>
      <c r="CY46" s="590"/>
      <c r="CZ46" s="591">
        <v>6.3</v>
      </c>
      <c r="DA46" s="592"/>
      <c r="DB46" s="592"/>
      <c r="DC46" s="593"/>
      <c r="DD46" s="594">
        <v>332727</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335</v>
      </c>
      <c r="CG47" s="586"/>
      <c r="CH47" s="586"/>
      <c r="CI47" s="586"/>
      <c r="CJ47" s="586"/>
      <c r="CK47" s="586"/>
      <c r="CL47" s="586"/>
      <c r="CM47" s="586"/>
      <c r="CN47" s="586"/>
      <c r="CO47" s="586"/>
      <c r="CP47" s="586"/>
      <c r="CQ47" s="587"/>
      <c r="CR47" s="588">
        <v>100575</v>
      </c>
      <c r="CS47" s="607"/>
      <c r="CT47" s="607"/>
      <c r="CU47" s="607"/>
      <c r="CV47" s="607"/>
      <c r="CW47" s="607"/>
      <c r="CX47" s="607"/>
      <c r="CY47" s="608"/>
      <c r="CZ47" s="591">
        <v>0.8</v>
      </c>
      <c r="DA47" s="609"/>
      <c r="DB47" s="609"/>
      <c r="DC47" s="610"/>
      <c r="DD47" s="594">
        <v>24341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336</v>
      </c>
      <c r="CG48" s="586"/>
      <c r="CH48" s="586"/>
      <c r="CI48" s="586"/>
      <c r="CJ48" s="586"/>
      <c r="CK48" s="586"/>
      <c r="CL48" s="586"/>
      <c r="CM48" s="586"/>
      <c r="CN48" s="586"/>
      <c r="CO48" s="586"/>
      <c r="CP48" s="586"/>
      <c r="CQ48" s="587"/>
      <c r="CR48" s="588" t="s">
        <v>157</v>
      </c>
      <c r="CS48" s="589"/>
      <c r="CT48" s="589"/>
      <c r="CU48" s="589"/>
      <c r="CV48" s="589"/>
      <c r="CW48" s="589"/>
      <c r="CX48" s="589"/>
      <c r="CY48" s="590"/>
      <c r="CZ48" s="591" t="s">
        <v>157</v>
      </c>
      <c r="DA48" s="592"/>
      <c r="DB48" s="592"/>
      <c r="DC48" s="593"/>
      <c r="DD48" s="594" t="s">
        <v>157</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337</v>
      </c>
      <c r="CE49" s="570"/>
      <c r="CF49" s="570"/>
      <c r="CG49" s="570"/>
      <c r="CH49" s="570"/>
      <c r="CI49" s="570"/>
      <c r="CJ49" s="570"/>
      <c r="CK49" s="570"/>
      <c r="CL49" s="570"/>
      <c r="CM49" s="570"/>
      <c r="CN49" s="570"/>
      <c r="CO49" s="570"/>
      <c r="CP49" s="570"/>
      <c r="CQ49" s="571"/>
      <c r="CR49" s="572">
        <v>11918778</v>
      </c>
      <c r="CS49" s="573"/>
      <c r="CT49" s="573"/>
      <c r="CU49" s="573"/>
      <c r="CV49" s="573"/>
      <c r="CW49" s="573"/>
      <c r="CX49" s="573"/>
      <c r="CY49" s="574"/>
      <c r="CZ49" s="575">
        <v>100</v>
      </c>
      <c r="DA49" s="576"/>
      <c r="DB49" s="576"/>
      <c r="DC49" s="577"/>
      <c r="DD49" s="578">
        <v>8556241</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election activeCell="B77" sqref="B77:P77"/>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339</v>
      </c>
      <c r="DK2" s="1107"/>
      <c r="DL2" s="1107"/>
      <c r="DM2" s="1107"/>
      <c r="DN2" s="1107"/>
      <c r="DO2" s="1108"/>
      <c r="DP2" s="200"/>
      <c r="DQ2" s="1106" t="s">
        <v>340</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341</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3" t="s">
        <v>343</v>
      </c>
      <c r="B5" s="994"/>
      <c r="C5" s="994"/>
      <c r="D5" s="994"/>
      <c r="E5" s="994"/>
      <c r="F5" s="994"/>
      <c r="G5" s="994"/>
      <c r="H5" s="994"/>
      <c r="I5" s="994"/>
      <c r="J5" s="994"/>
      <c r="K5" s="994"/>
      <c r="L5" s="994"/>
      <c r="M5" s="994"/>
      <c r="N5" s="994"/>
      <c r="O5" s="994"/>
      <c r="P5" s="995"/>
      <c r="Q5" s="999" t="s">
        <v>344</v>
      </c>
      <c r="R5" s="1000"/>
      <c r="S5" s="1000"/>
      <c r="T5" s="1000"/>
      <c r="U5" s="1001"/>
      <c r="V5" s="999" t="s">
        <v>345</v>
      </c>
      <c r="W5" s="1000"/>
      <c r="X5" s="1000"/>
      <c r="Y5" s="1000"/>
      <c r="Z5" s="1001"/>
      <c r="AA5" s="999" t="s">
        <v>346</v>
      </c>
      <c r="AB5" s="1000"/>
      <c r="AC5" s="1000"/>
      <c r="AD5" s="1000"/>
      <c r="AE5" s="1000"/>
      <c r="AF5" s="1109" t="s">
        <v>347</v>
      </c>
      <c r="AG5" s="1000"/>
      <c r="AH5" s="1000"/>
      <c r="AI5" s="1000"/>
      <c r="AJ5" s="1015"/>
      <c r="AK5" s="1000" t="s">
        <v>348</v>
      </c>
      <c r="AL5" s="1000"/>
      <c r="AM5" s="1000"/>
      <c r="AN5" s="1000"/>
      <c r="AO5" s="1001"/>
      <c r="AP5" s="999" t="s">
        <v>349</v>
      </c>
      <c r="AQ5" s="1000"/>
      <c r="AR5" s="1000"/>
      <c r="AS5" s="1000"/>
      <c r="AT5" s="1001"/>
      <c r="AU5" s="999" t="s">
        <v>350</v>
      </c>
      <c r="AV5" s="1000"/>
      <c r="AW5" s="1000"/>
      <c r="AX5" s="1000"/>
      <c r="AY5" s="1015"/>
      <c r="AZ5" s="207"/>
      <c r="BA5" s="207"/>
      <c r="BB5" s="207"/>
      <c r="BC5" s="207"/>
      <c r="BD5" s="207"/>
      <c r="BE5" s="208"/>
      <c r="BF5" s="208"/>
      <c r="BG5" s="208"/>
      <c r="BH5" s="208"/>
      <c r="BI5" s="208"/>
      <c r="BJ5" s="208"/>
      <c r="BK5" s="208"/>
      <c r="BL5" s="208"/>
      <c r="BM5" s="208"/>
      <c r="BN5" s="208"/>
      <c r="BO5" s="208"/>
      <c r="BP5" s="208"/>
      <c r="BQ5" s="993" t="s">
        <v>351</v>
      </c>
      <c r="BR5" s="994"/>
      <c r="BS5" s="994"/>
      <c r="BT5" s="994"/>
      <c r="BU5" s="994"/>
      <c r="BV5" s="994"/>
      <c r="BW5" s="994"/>
      <c r="BX5" s="994"/>
      <c r="BY5" s="994"/>
      <c r="BZ5" s="994"/>
      <c r="CA5" s="994"/>
      <c r="CB5" s="994"/>
      <c r="CC5" s="994"/>
      <c r="CD5" s="994"/>
      <c r="CE5" s="994"/>
      <c r="CF5" s="994"/>
      <c r="CG5" s="995"/>
      <c r="CH5" s="999" t="s">
        <v>352</v>
      </c>
      <c r="CI5" s="1000"/>
      <c r="CJ5" s="1000"/>
      <c r="CK5" s="1000"/>
      <c r="CL5" s="1001"/>
      <c r="CM5" s="999" t="s">
        <v>353</v>
      </c>
      <c r="CN5" s="1000"/>
      <c r="CO5" s="1000"/>
      <c r="CP5" s="1000"/>
      <c r="CQ5" s="1001"/>
      <c r="CR5" s="999" t="s">
        <v>354</v>
      </c>
      <c r="CS5" s="1000"/>
      <c r="CT5" s="1000"/>
      <c r="CU5" s="1000"/>
      <c r="CV5" s="1001"/>
      <c r="CW5" s="999" t="s">
        <v>355</v>
      </c>
      <c r="CX5" s="1000"/>
      <c r="CY5" s="1000"/>
      <c r="CZ5" s="1000"/>
      <c r="DA5" s="1001"/>
      <c r="DB5" s="999" t="s">
        <v>356</v>
      </c>
      <c r="DC5" s="1000"/>
      <c r="DD5" s="1000"/>
      <c r="DE5" s="1000"/>
      <c r="DF5" s="1001"/>
      <c r="DG5" s="1094" t="s">
        <v>357</v>
      </c>
      <c r="DH5" s="1095"/>
      <c r="DI5" s="1095"/>
      <c r="DJ5" s="1095"/>
      <c r="DK5" s="1096"/>
      <c r="DL5" s="1094" t="s">
        <v>358</v>
      </c>
      <c r="DM5" s="1095"/>
      <c r="DN5" s="1095"/>
      <c r="DO5" s="1095"/>
      <c r="DP5" s="1096"/>
      <c r="DQ5" s="999" t="s">
        <v>359</v>
      </c>
      <c r="DR5" s="1000"/>
      <c r="DS5" s="1000"/>
      <c r="DT5" s="1000"/>
      <c r="DU5" s="1001"/>
      <c r="DV5" s="999" t="s">
        <v>350</v>
      </c>
      <c r="DW5" s="1000"/>
      <c r="DX5" s="1000"/>
      <c r="DY5" s="1000"/>
      <c r="DZ5" s="1015"/>
      <c r="EA5" s="205"/>
    </row>
    <row r="6" spans="1:131" s="206" customFormat="1" ht="26.25" customHeight="1" thickBot="1">
      <c r="A6" s="996"/>
      <c r="B6" s="997"/>
      <c r="C6" s="997"/>
      <c r="D6" s="997"/>
      <c r="E6" s="997"/>
      <c r="F6" s="997"/>
      <c r="G6" s="997"/>
      <c r="H6" s="997"/>
      <c r="I6" s="997"/>
      <c r="J6" s="997"/>
      <c r="K6" s="997"/>
      <c r="L6" s="997"/>
      <c r="M6" s="997"/>
      <c r="N6" s="997"/>
      <c r="O6" s="997"/>
      <c r="P6" s="998"/>
      <c r="Q6" s="1002"/>
      <c r="R6" s="1003"/>
      <c r="S6" s="1003"/>
      <c r="T6" s="1003"/>
      <c r="U6" s="1004"/>
      <c r="V6" s="1002"/>
      <c r="W6" s="1003"/>
      <c r="X6" s="1003"/>
      <c r="Y6" s="1003"/>
      <c r="Z6" s="1004"/>
      <c r="AA6" s="1002"/>
      <c r="AB6" s="1003"/>
      <c r="AC6" s="1003"/>
      <c r="AD6" s="1003"/>
      <c r="AE6" s="1003"/>
      <c r="AF6" s="1110"/>
      <c r="AG6" s="1003"/>
      <c r="AH6" s="1003"/>
      <c r="AI6" s="1003"/>
      <c r="AJ6" s="1016"/>
      <c r="AK6" s="1003"/>
      <c r="AL6" s="1003"/>
      <c r="AM6" s="1003"/>
      <c r="AN6" s="1003"/>
      <c r="AO6" s="1004"/>
      <c r="AP6" s="1002"/>
      <c r="AQ6" s="1003"/>
      <c r="AR6" s="1003"/>
      <c r="AS6" s="1003"/>
      <c r="AT6" s="1004"/>
      <c r="AU6" s="1002"/>
      <c r="AV6" s="1003"/>
      <c r="AW6" s="1003"/>
      <c r="AX6" s="1003"/>
      <c r="AY6" s="1016"/>
      <c r="AZ6" s="203"/>
      <c r="BA6" s="203"/>
      <c r="BB6" s="203"/>
      <c r="BC6" s="203"/>
      <c r="BD6" s="203"/>
      <c r="BE6" s="204"/>
      <c r="BF6" s="204"/>
      <c r="BG6" s="204"/>
      <c r="BH6" s="204"/>
      <c r="BI6" s="204"/>
      <c r="BJ6" s="204"/>
      <c r="BK6" s="204"/>
      <c r="BL6" s="204"/>
      <c r="BM6" s="204"/>
      <c r="BN6" s="204"/>
      <c r="BO6" s="204"/>
      <c r="BP6" s="204"/>
      <c r="BQ6" s="996"/>
      <c r="BR6" s="997"/>
      <c r="BS6" s="997"/>
      <c r="BT6" s="997"/>
      <c r="BU6" s="997"/>
      <c r="BV6" s="997"/>
      <c r="BW6" s="997"/>
      <c r="BX6" s="997"/>
      <c r="BY6" s="997"/>
      <c r="BZ6" s="997"/>
      <c r="CA6" s="997"/>
      <c r="CB6" s="997"/>
      <c r="CC6" s="997"/>
      <c r="CD6" s="997"/>
      <c r="CE6" s="997"/>
      <c r="CF6" s="997"/>
      <c r="CG6" s="998"/>
      <c r="CH6" s="1002"/>
      <c r="CI6" s="1003"/>
      <c r="CJ6" s="1003"/>
      <c r="CK6" s="1003"/>
      <c r="CL6" s="1004"/>
      <c r="CM6" s="1002"/>
      <c r="CN6" s="1003"/>
      <c r="CO6" s="1003"/>
      <c r="CP6" s="1003"/>
      <c r="CQ6" s="1004"/>
      <c r="CR6" s="1002"/>
      <c r="CS6" s="1003"/>
      <c r="CT6" s="1003"/>
      <c r="CU6" s="1003"/>
      <c r="CV6" s="1004"/>
      <c r="CW6" s="1002"/>
      <c r="CX6" s="1003"/>
      <c r="CY6" s="1003"/>
      <c r="CZ6" s="1003"/>
      <c r="DA6" s="1004"/>
      <c r="DB6" s="1002"/>
      <c r="DC6" s="1003"/>
      <c r="DD6" s="1003"/>
      <c r="DE6" s="1003"/>
      <c r="DF6" s="1004"/>
      <c r="DG6" s="1097"/>
      <c r="DH6" s="1098"/>
      <c r="DI6" s="1098"/>
      <c r="DJ6" s="1098"/>
      <c r="DK6" s="1099"/>
      <c r="DL6" s="1097"/>
      <c r="DM6" s="1098"/>
      <c r="DN6" s="1098"/>
      <c r="DO6" s="1098"/>
      <c r="DP6" s="1099"/>
      <c r="DQ6" s="1002"/>
      <c r="DR6" s="1003"/>
      <c r="DS6" s="1003"/>
      <c r="DT6" s="1003"/>
      <c r="DU6" s="1004"/>
      <c r="DV6" s="1002"/>
      <c r="DW6" s="1003"/>
      <c r="DX6" s="1003"/>
      <c r="DY6" s="1003"/>
      <c r="DZ6" s="1016"/>
      <c r="EA6" s="205"/>
    </row>
    <row r="7" spans="1:131" s="206" customFormat="1" ht="26.25" customHeight="1" thickTop="1">
      <c r="A7" s="209">
        <v>1</v>
      </c>
      <c r="B7" s="1046" t="s">
        <v>360</v>
      </c>
      <c r="C7" s="1047"/>
      <c r="D7" s="1047"/>
      <c r="E7" s="1047"/>
      <c r="F7" s="1047"/>
      <c r="G7" s="1047"/>
      <c r="H7" s="1047"/>
      <c r="I7" s="1047"/>
      <c r="J7" s="1047"/>
      <c r="K7" s="1047"/>
      <c r="L7" s="1047"/>
      <c r="M7" s="1047"/>
      <c r="N7" s="1047"/>
      <c r="O7" s="1047"/>
      <c r="P7" s="1048"/>
      <c r="Q7" s="1100">
        <v>12846</v>
      </c>
      <c r="R7" s="1101"/>
      <c r="S7" s="1101"/>
      <c r="T7" s="1101"/>
      <c r="U7" s="1101"/>
      <c r="V7" s="1101">
        <v>11919</v>
      </c>
      <c r="W7" s="1101"/>
      <c r="X7" s="1101"/>
      <c r="Y7" s="1101"/>
      <c r="Z7" s="1101"/>
      <c r="AA7" s="1101">
        <v>927</v>
      </c>
      <c r="AB7" s="1101"/>
      <c r="AC7" s="1101"/>
      <c r="AD7" s="1101"/>
      <c r="AE7" s="1102"/>
      <c r="AF7" s="1103">
        <v>890</v>
      </c>
      <c r="AG7" s="1104"/>
      <c r="AH7" s="1104"/>
      <c r="AI7" s="1104"/>
      <c r="AJ7" s="1105"/>
      <c r="AK7" s="1087">
        <v>539</v>
      </c>
      <c r="AL7" s="1088"/>
      <c r="AM7" s="1088"/>
      <c r="AN7" s="1088"/>
      <c r="AO7" s="1088"/>
      <c r="AP7" s="1088">
        <v>14099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557</v>
      </c>
      <c r="BT7" s="1092"/>
      <c r="BU7" s="1092"/>
      <c r="BV7" s="1092"/>
      <c r="BW7" s="1092"/>
      <c r="BX7" s="1092"/>
      <c r="BY7" s="1092"/>
      <c r="BZ7" s="1092"/>
      <c r="CA7" s="1092"/>
      <c r="CB7" s="1092"/>
      <c r="CC7" s="1092"/>
      <c r="CD7" s="1092"/>
      <c r="CE7" s="1092"/>
      <c r="CF7" s="1092"/>
      <c r="CG7" s="1093"/>
      <c r="CH7" s="1084">
        <v>-4</v>
      </c>
      <c r="CI7" s="1085"/>
      <c r="CJ7" s="1085"/>
      <c r="CK7" s="1085"/>
      <c r="CL7" s="1086"/>
      <c r="CM7" s="1084">
        <v>42</v>
      </c>
      <c r="CN7" s="1085"/>
      <c r="CO7" s="1085"/>
      <c r="CP7" s="1085"/>
      <c r="CQ7" s="1086"/>
      <c r="CR7" s="1084">
        <v>10</v>
      </c>
      <c r="CS7" s="1085"/>
      <c r="CT7" s="1085"/>
      <c r="CU7" s="1085"/>
      <c r="CV7" s="1086"/>
      <c r="CW7" s="1084">
        <v>0</v>
      </c>
      <c r="CX7" s="1085"/>
      <c r="CY7" s="1085"/>
      <c r="CZ7" s="1085"/>
      <c r="DA7" s="1086"/>
      <c r="DB7" s="1084" t="s">
        <v>547</v>
      </c>
      <c r="DC7" s="1085"/>
      <c r="DD7" s="1085"/>
      <c r="DE7" s="1085"/>
      <c r="DF7" s="1086"/>
      <c r="DG7" s="1084" t="s">
        <v>547</v>
      </c>
      <c r="DH7" s="1085"/>
      <c r="DI7" s="1085"/>
      <c r="DJ7" s="1085"/>
      <c r="DK7" s="1086"/>
      <c r="DL7" s="1084" t="s">
        <v>547</v>
      </c>
      <c r="DM7" s="1085"/>
      <c r="DN7" s="1085"/>
      <c r="DO7" s="1085"/>
      <c r="DP7" s="1086"/>
      <c r="DQ7" s="1084" t="s">
        <v>547</v>
      </c>
      <c r="DR7" s="1085"/>
      <c r="DS7" s="1085"/>
      <c r="DT7" s="1085"/>
      <c r="DU7" s="1086"/>
      <c r="DV7" s="1111"/>
      <c r="DW7" s="1112"/>
      <c r="DX7" s="1112"/>
      <c r="DY7" s="1112"/>
      <c r="DZ7" s="1113"/>
      <c r="EA7" s="205"/>
    </row>
    <row r="8" spans="1:131" s="206" customFormat="1" ht="26.25" customHeight="1">
      <c r="A8" s="212">
        <v>2</v>
      </c>
      <c r="B8" s="1033" t="s">
        <v>361</v>
      </c>
      <c r="C8" s="1034"/>
      <c r="D8" s="1034"/>
      <c r="E8" s="1034"/>
      <c r="F8" s="1034"/>
      <c r="G8" s="1034"/>
      <c r="H8" s="1034"/>
      <c r="I8" s="1034"/>
      <c r="J8" s="1034"/>
      <c r="K8" s="1034"/>
      <c r="L8" s="1034"/>
      <c r="M8" s="1034"/>
      <c r="N8" s="1034"/>
      <c r="O8" s="1034"/>
      <c r="P8" s="1035"/>
      <c r="Q8" s="1039">
        <v>19</v>
      </c>
      <c r="R8" s="1040"/>
      <c r="S8" s="1040"/>
      <c r="T8" s="1040"/>
      <c r="U8" s="1040"/>
      <c r="V8" s="1040">
        <v>18</v>
      </c>
      <c r="W8" s="1040"/>
      <c r="X8" s="1040"/>
      <c r="Y8" s="1040"/>
      <c r="Z8" s="1040"/>
      <c r="AA8" s="1040">
        <v>0</v>
      </c>
      <c r="AB8" s="1040"/>
      <c r="AC8" s="1040"/>
      <c r="AD8" s="1040"/>
      <c r="AE8" s="1041"/>
      <c r="AF8" s="1017">
        <v>0</v>
      </c>
      <c r="AG8" s="1018"/>
      <c r="AH8" s="1018"/>
      <c r="AI8" s="1018"/>
      <c r="AJ8" s="1019"/>
      <c r="AK8" s="1082">
        <v>18</v>
      </c>
      <c r="AL8" s="1083"/>
      <c r="AM8" s="1083"/>
      <c r="AN8" s="1083"/>
      <c r="AO8" s="1083"/>
      <c r="AP8" s="1083">
        <v>44</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2" t="s">
        <v>558</v>
      </c>
      <c r="BT8" s="1013"/>
      <c r="BU8" s="1013"/>
      <c r="BV8" s="1013"/>
      <c r="BW8" s="1013"/>
      <c r="BX8" s="1013"/>
      <c r="BY8" s="1013"/>
      <c r="BZ8" s="1013"/>
      <c r="CA8" s="1013"/>
      <c r="CB8" s="1013"/>
      <c r="CC8" s="1013"/>
      <c r="CD8" s="1013"/>
      <c r="CE8" s="1013"/>
      <c r="CF8" s="1013"/>
      <c r="CG8" s="1014"/>
      <c r="CH8" s="987">
        <v>1</v>
      </c>
      <c r="CI8" s="988"/>
      <c r="CJ8" s="988"/>
      <c r="CK8" s="988"/>
      <c r="CL8" s="989"/>
      <c r="CM8" s="987">
        <v>28</v>
      </c>
      <c r="CN8" s="988"/>
      <c r="CO8" s="988"/>
      <c r="CP8" s="988"/>
      <c r="CQ8" s="989"/>
      <c r="CR8" s="987">
        <v>10</v>
      </c>
      <c r="CS8" s="988"/>
      <c r="CT8" s="988"/>
      <c r="CU8" s="988"/>
      <c r="CV8" s="989"/>
      <c r="CW8" s="987">
        <v>2</v>
      </c>
      <c r="CX8" s="988"/>
      <c r="CY8" s="988"/>
      <c r="CZ8" s="988"/>
      <c r="DA8" s="989"/>
      <c r="DB8" s="987" t="s">
        <v>547</v>
      </c>
      <c r="DC8" s="988"/>
      <c r="DD8" s="988"/>
      <c r="DE8" s="988"/>
      <c r="DF8" s="989"/>
      <c r="DG8" s="987" t="s">
        <v>547</v>
      </c>
      <c r="DH8" s="988"/>
      <c r="DI8" s="988"/>
      <c r="DJ8" s="988"/>
      <c r="DK8" s="989"/>
      <c r="DL8" s="987" t="s">
        <v>547</v>
      </c>
      <c r="DM8" s="988"/>
      <c r="DN8" s="988"/>
      <c r="DO8" s="988"/>
      <c r="DP8" s="989"/>
      <c r="DQ8" s="987" t="s">
        <v>547</v>
      </c>
      <c r="DR8" s="988"/>
      <c r="DS8" s="988"/>
      <c r="DT8" s="988"/>
      <c r="DU8" s="989"/>
      <c r="DV8" s="990"/>
      <c r="DW8" s="991"/>
      <c r="DX8" s="991"/>
      <c r="DY8" s="991"/>
      <c r="DZ8" s="992"/>
      <c r="EA8" s="205"/>
    </row>
    <row r="9" spans="1:131" s="206" customFormat="1" ht="26.25" customHeight="1">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7"/>
      <c r="AG9" s="1018"/>
      <c r="AH9" s="1018"/>
      <c r="AI9" s="1018"/>
      <c r="AJ9" s="1019"/>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2" t="s">
        <v>559</v>
      </c>
      <c r="BT9" s="1013"/>
      <c r="BU9" s="1013"/>
      <c r="BV9" s="1013"/>
      <c r="BW9" s="1013"/>
      <c r="BX9" s="1013"/>
      <c r="BY9" s="1013"/>
      <c r="BZ9" s="1013"/>
      <c r="CA9" s="1013"/>
      <c r="CB9" s="1013"/>
      <c r="CC9" s="1013"/>
      <c r="CD9" s="1013"/>
      <c r="CE9" s="1013"/>
      <c r="CF9" s="1013"/>
      <c r="CG9" s="1014"/>
      <c r="CH9" s="987">
        <v>-27</v>
      </c>
      <c r="CI9" s="988"/>
      <c r="CJ9" s="988"/>
      <c r="CK9" s="988"/>
      <c r="CL9" s="989"/>
      <c r="CM9" s="987">
        <v>382</v>
      </c>
      <c r="CN9" s="988"/>
      <c r="CO9" s="988"/>
      <c r="CP9" s="988"/>
      <c r="CQ9" s="989"/>
      <c r="CR9" s="987">
        <v>5</v>
      </c>
      <c r="CS9" s="988"/>
      <c r="CT9" s="988"/>
      <c r="CU9" s="988"/>
      <c r="CV9" s="989"/>
      <c r="CW9" s="987">
        <v>0</v>
      </c>
      <c r="CX9" s="988"/>
      <c r="CY9" s="988"/>
      <c r="CZ9" s="988"/>
      <c r="DA9" s="989"/>
      <c r="DB9" s="987" t="s">
        <v>547</v>
      </c>
      <c r="DC9" s="988"/>
      <c r="DD9" s="988"/>
      <c r="DE9" s="988"/>
      <c r="DF9" s="989"/>
      <c r="DG9" s="987" t="s">
        <v>547</v>
      </c>
      <c r="DH9" s="988"/>
      <c r="DI9" s="988"/>
      <c r="DJ9" s="988"/>
      <c r="DK9" s="989"/>
      <c r="DL9" s="987" t="s">
        <v>547</v>
      </c>
      <c r="DM9" s="988"/>
      <c r="DN9" s="988"/>
      <c r="DO9" s="988"/>
      <c r="DP9" s="989"/>
      <c r="DQ9" s="987" t="s">
        <v>547</v>
      </c>
      <c r="DR9" s="988"/>
      <c r="DS9" s="988"/>
      <c r="DT9" s="988"/>
      <c r="DU9" s="989"/>
      <c r="DV9" s="990"/>
      <c r="DW9" s="991"/>
      <c r="DX9" s="991"/>
      <c r="DY9" s="991"/>
      <c r="DZ9" s="992"/>
      <c r="EA9" s="205"/>
    </row>
    <row r="10" spans="1:131" s="206" customFormat="1" ht="26.25" customHeight="1">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7"/>
      <c r="AG10" s="1018"/>
      <c r="AH10" s="1018"/>
      <c r="AI10" s="1018"/>
      <c r="AJ10" s="1019"/>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2"/>
      <c r="BT10" s="1013"/>
      <c r="BU10" s="1013"/>
      <c r="BV10" s="1013"/>
      <c r="BW10" s="1013"/>
      <c r="BX10" s="1013"/>
      <c r="BY10" s="1013"/>
      <c r="BZ10" s="1013"/>
      <c r="CA10" s="1013"/>
      <c r="CB10" s="1013"/>
      <c r="CC10" s="1013"/>
      <c r="CD10" s="1013"/>
      <c r="CE10" s="1013"/>
      <c r="CF10" s="1013"/>
      <c r="CG10" s="1014"/>
      <c r="CH10" s="987"/>
      <c r="CI10" s="988"/>
      <c r="CJ10" s="988"/>
      <c r="CK10" s="988"/>
      <c r="CL10" s="989"/>
      <c r="CM10" s="987"/>
      <c r="CN10" s="988"/>
      <c r="CO10" s="988"/>
      <c r="CP10" s="988"/>
      <c r="CQ10" s="989"/>
      <c r="CR10" s="987"/>
      <c r="CS10" s="988"/>
      <c r="CT10" s="988"/>
      <c r="CU10" s="988"/>
      <c r="CV10" s="989"/>
      <c r="CW10" s="987"/>
      <c r="CX10" s="988"/>
      <c r="CY10" s="988"/>
      <c r="CZ10" s="988"/>
      <c r="DA10" s="989"/>
      <c r="DB10" s="987"/>
      <c r="DC10" s="988"/>
      <c r="DD10" s="988"/>
      <c r="DE10" s="988"/>
      <c r="DF10" s="989"/>
      <c r="DG10" s="987"/>
      <c r="DH10" s="988"/>
      <c r="DI10" s="988"/>
      <c r="DJ10" s="988"/>
      <c r="DK10" s="989"/>
      <c r="DL10" s="987"/>
      <c r="DM10" s="988"/>
      <c r="DN10" s="988"/>
      <c r="DO10" s="988"/>
      <c r="DP10" s="989"/>
      <c r="DQ10" s="987"/>
      <c r="DR10" s="988"/>
      <c r="DS10" s="988"/>
      <c r="DT10" s="988"/>
      <c r="DU10" s="989"/>
      <c r="DV10" s="990"/>
      <c r="DW10" s="991"/>
      <c r="DX10" s="991"/>
      <c r="DY10" s="991"/>
      <c r="DZ10" s="992"/>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7"/>
      <c r="AG11" s="1018"/>
      <c r="AH11" s="1018"/>
      <c r="AI11" s="1018"/>
      <c r="AJ11" s="1019"/>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2"/>
      <c r="BT11" s="1013"/>
      <c r="BU11" s="1013"/>
      <c r="BV11" s="1013"/>
      <c r="BW11" s="1013"/>
      <c r="BX11" s="1013"/>
      <c r="BY11" s="1013"/>
      <c r="BZ11" s="1013"/>
      <c r="CA11" s="1013"/>
      <c r="CB11" s="1013"/>
      <c r="CC11" s="1013"/>
      <c r="CD11" s="1013"/>
      <c r="CE11" s="1013"/>
      <c r="CF11" s="1013"/>
      <c r="CG11" s="1014"/>
      <c r="CH11" s="987"/>
      <c r="CI11" s="988"/>
      <c r="CJ11" s="988"/>
      <c r="CK11" s="988"/>
      <c r="CL11" s="989"/>
      <c r="CM11" s="987"/>
      <c r="CN11" s="988"/>
      <c r="CO11" s="988"/>
      <c r="CP11" s="988"/>
      <c r="CQ11" s="989"/>
      <c r="CR11" s="987"/>
      <c r="CS11" s="988"/>
      <c r="CT11" s="988"/>
      <c r="CU11" s="988"/>
      <c r="CV11" s="989"/>
      <c r="CW11" s="987"/>
      <c r="CX11" s="988"/>
      <c r="CY11" s="988"/>
      <c r="CZ11" s="988"/>
      <c r="DA11" s="989"/>
      <c r="DB11" s="987"/>
      <c r="DC11" s="988"/>
      <c r="DD11" s="988"/>
      <c r="DE11" s="988"/>
      <c r="DF11" s="989"/>
      <c r="DG11" s="987"/>
      <c r="DH11" s="988"/>
      <c r="DI11" s="988"/>
      <c r="DJ11" s="988"/>
      <c r="DK11" s="989"/>
      <c r="DL11" s="987"/>
      <c r="DM11" s="988"/>
      <c r="DN11" s="988"/>
      <c r="DO11" s="988"/>
      <c r="DP11" s="989"/>
      <c r="DQ11" s="987"/>
      <c r="DR11" s="988"/>
      <c r="DS11" s="988"/>
      <c r="DT11" s="988"/>
      <c r="DU11" s="989"/>
      <c r="DV11" s="990"/>
      <c r="DW11" s="991"/>
      <c r="DX11" s="991"/>
      <c r="DY11" s="991"/>
      <c r="DZ11" s="992"/>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7"/>
      <c r="AG12" s="1018"/>
      <c r="AH12" s="1018"/>
      <c r="AI12" s="1018"/>
      <c r="AJ12" s="1019"/>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2"/>
      <c r="BT12" s="1013"/>
      <c r="BU12" s="1013"/>
      <c r="BV12" s="1013"/>
      <c r="BW12" s="1013"/>
      <c r="BX12" s="1013"/>
      <c r="BY12" s="1013"/>
      <c r="BZ12" s="1013"/>
      <c r="CA12" s="1013"/>
      <c r="CB12" s="1013"/>
      <c r="CC12" s="1013"/>
      <c r="CD12" s="1013"/>
      <c r="CE12" s="1013"/>
      <c r="CF12" s="1013"/>
      <c r="CG12" s="1014"/>
      <c r="CH12" s="987"/>
      <c r="CI12" s="988"/>
      <c r="CJ12" s="988"/>
      <c r="CK12" s="988"/>
      <c r="CL12" s="989"/>
      <c r="CM12" s="987"/>
      <c r="CN12" s="988"/>
      <c r="CO12" s="988"/>
      <c r="CP12" s="988"/>
      <c r="CQ12" s="989"/>
      <c r="CR12" s="987"/>
      <c r="CS12" s="988"/>
      <c r="CT12" s="988"/>
      <c r="CU12" s="988"/>
      <c r="CV12" s="989"/>
      <c r="CW12" s="987"/>
      <c r="CX12" s="988"/>
      <c r="CY12" s="988"/>
      <c r="CZ12" s="988"/>
      <c r="DA12" s="989"/>
      <c r="DB12" s="987"/>
      <c r="DC12" s="988"/>
      <c r="DD12" s="988"/>
      <c r="DE12" s="988"/>
      <c r="DF12" s="989"/>
      <c r="DG12" s="987"/>
      <c r="DH12" s="988"/>
      <c r="DI12" s="988"/>
      <c r="DJ12" s="988"/>
      <c r="DK12" s="989"/>
      <c r="DL12" s="987"/>
      <c r="DM12" s="988"/>
      <c r="DN12" s="988"/>
      <c r="DO12" s="988"/>
      <c r="DP12" s="989"/>
      <c r="DQ12" s="987"/>
      <c r="DR12" s="988"/>
      <c r="DS12" s="988"/>
      <c r="DT12" s="988"/>
      <c r="DU12" s="989"/>
      <c r="DV12" s="990"/>
      <c r="DW12" s="991"/>
      <c r="DX12" s="991"/>
      <c r="DY12" s="991"/>
      <c r="DZ12" s="992"/>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7"/>
      <c r="AG13" s="1018"/>
      <c r="AH13" s="1018"/>
      <c r="AI13" s="1018"/>
      <c r="AJ13" s="1019"/>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2"/>
      <c r="BT13" s="1013"/>
      <c r="BU13" s="1013"/>
      <c r="BV13" s="1013"/>
      <c r="BW13" s="1013"/>
      <c r="BX13" s="1013"/>
      <c r="BY13" s="1013"/>
      <c r="BZ13" s="1013"/>
      <c r="CA13" s="1013"/>
      <c r="CB13" s="1013"/>
      <c r="CC13" s="1013"/>
      <c r="CD13" s="1013"/>
      <c r="CE13" s="1013"/>
      <c r="CF13" s="1013"/>
      <c r="CG13" s="1014"/>
      <c r="CH13" s="987"/>
      <c r="CI13" s="988"/>
      <c r="CJ13" s="988"/>
      <c r="CK13" s="988"/>
      <c r="CL13" s="989"/>
      <c r="CM13" s="987"/>
      <c r="CN13" s="988"/>
      <c r="CO13" s="988"/>
      <c r="CP13" s="988"/>
      <c r="CQ13" s="989"/>
      <c r="CR13" s="987"/>
      <c r="CS13" s="988"/>
      <c r="CT13" s="988"/>
      <c r="CU13" s="988"/>
      <c r="CV13" s="989"/>
      <c r="CW13" s="987"/>
      <c r="CX13" s="988"/>
      <c r="CY13" s="988"/>
      <c r="CZ13" s="988"/>
      <c r="DA13" s="989"/>
      <c r="DB13" s="987"/>
      <c r="DC13" s="988"/>
      <c r="DD13" s="988"/>
      <c r="DE13" s="988"/>
      <c r="DF13" s="989"/>
      <c r="DG13" s="987"/>
      <c r="DH13" s="988"/>
      <c r="DI13" s="988"/>
      <c r="DJ13" s="988"/>
      <c r="DK13" s="989"/>
      <c r="DL13" s="987"/>
      <c r="DM13" s="988"/>
      <c r="DN13" s="988"/>
      <c r="DO13" s="988"/>
      <c r="DP13" s="989"/>
      <c r="DQ13" s="987"/>
      <c r="DR13" s="988"/>
      <c r="DS13" s="988"/>
      <c r="DT13" s="988"/>
      <c r="DU13" s="989"/>
      <c r="DV13" s="990"/>
      <c r="DW13" s="991"/>
      <c r="DX13" s="991"/>
      <c r="DY13" s="991"/>
      <c r="DZ13" s="992"/>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7"/>
      <c r="AG14" s="1018"/>
      <c r="AH14" s="1018"/>
      <c r="AI14" s="1018"/>
      <c r="AJ14" s="1019"/>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2"/>
      <c r="BT14" s="1013"/>
      <c r="BU14" s="1013"/>
      <c r="BV14" s="1013"/>
      <c r="BW14" s="1013"/>
      <c r="BX14" s="1013"/>
      <c r="BY14" s="1013"/>
      <c r="BZ14" s="1013"/>
      <c r="CA14" s="1013"/>
      <c r="CB14" s="1013"/>
      <c r="CC14" s="1013"/>
      <c r="CD14" s="1013"/>
      <c r="CE14" s="1013"/>
      <c r="CF14" s="1013"/>
      <c r="CG14" s="1014"/>
      <c r="CH14" s="987"/>
      <c r="CI14" s="988"/>
      <c r="CJ14" s="988"/>
      <c r="CK14" s="988"/>
      <c r="CL14" s="989"/>
      <c r="CM14" s="987"/>
      <c r="CN14" s="988"/>
      <c r="CO14" s="988"/>
      <c r="CP14" s="988"/>
      <c r="CQ14" s="989"/>
      <c r="CR14" s="987"/>
      <c r="CS14" s="988"/>
      <c r="CT14" s="988"/>
      <c r="CU14" s="988"/>
      <c r="CV14" s="989"/>
      <c r="CW14" s="987"/>
      <c r="CX14" s="988"/>
      <c r="CY14" s="988"/>
      <c r="CZ14" s="988"/>
      <c r="DA14" s="989"/>
      <c r="DB14" s="987"/>
      <c r="DC14" s="988"/>
      <c r="DD14" s="988"/>
      <c r="DE14" s="988"/>
      <c r="DF14" s="989"/>
      <c r="DG14" s="987"/>
      <c r="DH14" s="988"/>
      <c r="DI14" s="988"/>
      <c r="DJ14" s="988"/>
      <c r="DK14" s="989"/>
      <c r="DL14" s="987"/>
      <c r="DM14" s="988"/>
      <c r="DN14" s="988"/>
      <c r="DO14" s="988"/>
      <c r="DP14" s="989"/>
      <c r="DQ14" s="987"/>
      <c r="DR14" s="988"/>
      <c r="DS14" s="988"/>
      <c r="DT14" s="988"/>
      <c r="DU14" s="989"/>
      <c r="DV14" s="990"/>
      <c r="DW14" s="991"/>
      <c r="DX14" s="991"/>
      <c r="DY14" s="991"/>
      <c r="DZ14" s="992"/>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7"/>
      <c r="AG15" s="1018"/>
      <c r="AH15" s="1018"/>
      <c r="AI15" s="1018"/>
      <c r="AJ15" s="1019"/>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2"/>
      <c r="BT15" s="1013"/>
      <c r="BU15" s="1013"/>
      <c r="BV15" s="1013"/>
      <c r="BW15" s="1013"/>
      <c r="BX15" s="1013"/>
      <c r="BY15" s="1013"/>
      <c r="BZ15" s="1013"/>
      <c r="CA15" s="1013"/>
      <c r="CB15" s="1013"/>
      <c r="CC15" s="1013"/>
      <c r="CD15" s="1013"/>
      <c r="CE15" s="1013"/>
      <c r="CF15" s="1013"/>
      <c r="CG15" s="1014"/>
      <c r="CH15" s="987"/>
      <c r="CI15" s="988"/>
      <c r="CJ15" s="988"/>
      <c r="CK15" s="988"/>
      <c r="CL15" s="989"/>
      <c r="CM15" s="987"/>
      <c r="CN15" s="988"/>
      <c r="CO15" s="988"/>
      <c r="CP15" s="988"/>
      <c r="CQ15" s="989"/>
      <c r="CR15" s="987"/>
      <c r="CS15" s="988"/>
      <c r="CT15" s="988"/>
      <c r="CU15" s="988"/>
      <c r="CV15" s="989"/>
      <c r="CW15" s="987"/>
      <c r="CX15" s="988"/>
      <c r="CY15" s="988"/>
      <c r="CZ15" s="988"/>
      <c r="DA15" s="989"/>
      <c r="DB15" s="987"/>
      <c r="DC15" s="988"/>
      <c r="DD15" s="988"/>
      <c r="DE15" s="988"/>
      <c r="DF15" s="989"/>
      <c r="DG15" s="987"/>
      <c r="DH15" s="988"/>
      <c r="DI15" s="988"/>
      <c r="DJ15" s="988"/>
      <c r="DK15" s="989"/>
      <c r="DL15" s="987"/>
      <c r="DM15" s="988"/>
      <c r="DN15" s="988"/>
      <c r="DO15" s="988"/>
      <c r="DP15" s="989"/>
      <c r="DQ15" s="987"/>
      <c r="DR15" s="988"/>
      <c r="DS15" s="988"/>
      <c r="DT15" s="988"/>
      <c r="DU15" s="989"/>
      <c r="DV15" s="990"/>
      <c r="DW15" s="991"/>
      <c r="DX15" s="991"/>
      <c r="DY15" s="991"/>
      <c r="DZ15" s="992"/>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7"/>
      <c r="AG16" s="1018"/>
      <c r="AH16" s="1018"/>
      <c r="AI16" s="1018"/>
      <c r="AJ16" s="1019"/>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2"/>
      <c r="BT16" s="1013"/>
      <c r="BU16" s="1013"/>
      <c r="BV16" s="1013"/>
      <c r="BW16" s="1013"/>
      <c r="BX16" s="1013"/>
      <c r="BY16" s="1013"/>
      <c r="BZ16" s="1013"/>
      <c r="CA16" s="1013"/>
      <c r="CB16" s="1013"/>
      <c r="CC16" s="1013"/>
      <c r="CD16" s="1013"/>
      <c r="CE16" s="1013"/>
      <c r="CF16" s="1013"/>
      <c r="CG16" s="1014"/>
      <c r="CH16" s="987"/>
      <c r="CI16" s="988"/>
      <c r="CJ16" s="988"/>
      <c r="CK16" s="988"/>
      <c r="CL16" s="989"/>
      <c r="CM16" s="987"/>
      <c r="CN16" s="988"/>
      <c r="CO16" s="988"/>
      <c r="CP16" s="988"/>
      <c r="CQ16" s="989"/>
      <c r="CR16" s="987"/>
      <c r="CS16" s="988"/>
      <c r="CT16" s="988"/>
      <c r="CU16" s="988"/>
      <c r="CV16" s="989"/>
      <c r="CW16" s="987"/>
      <c r="CX16" s="988"/>
      <c r="CY16" s="988"/>
      <c r="CZ16" s="988"/>
      <c r="DA16" s="989"/>
      <c r="DB16" s="987"/>
      <c r="DC16" s="988"/>
      <c r="DD16" s="988"/>
      <c r="DE16" s="988"/>
      <c r="DF16" s="989"/>
      <c r="DG16" s="987"/>
      <c r="DH16" s="988"/>
      <c r="DI16" s="988"/>
      <c r="DJ16" s="988"/>
      <c r="DK16" s="989"/>
      <c r="DL16" s="987"/>
      <c r="DM16" s="988"/>
      <c r="DN16" s="988"/>
      <c r="DO16" s="988"/>
      <c r="DP16" s="989"/>
      <c r="DQ16" s="987"/>
      <c r="DR16" s="988"/>
      <c r="DS16" s="988"/>
      <c r="DT16" s="988"/>
      <c r="DU16" s="989"/>
      <c r="DV16" s="990"/>
      <c r="DW16" s="991"/>
      <c r="DX16" s="991"/>
      <c r="DY16" s="991"/>
      <c r="DZ16" s="992"/>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7"/>
      <c r="AG17" s="1018"/>
      <c r="AH17" s="1018"/>
      <c r="AI17" s="1018"/>
      <c r="AJ17" s="1019"/>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2"/>
      <c r="BT17" s="1013"/>
      <c r="BU17" s="1013"/>
      <c r="BV17" s="1013"/>
      <c r="BW17" s="1013"/>
      <c r="BX17" s="1013"/>
      <c r="BY17" s="1013"/>
      <c r="BZ17" s="1013"/>
      <c r="CA17" s="1013"/>
      <c r="CB17" s="1013"/>
      <c r="CC17" s="1013"/>
      <c r="CD17" s="1013"/>
      <c r="CE17" s="1013"/>
      <c r="CF17" s="1013"/>
      <c r="CG17" s="1014"/>
      <c r="CH17" s="987"/>
      <c r="CI17" s="988"/>
      <c r="CJ17" s="988"/>
      <c r="CK17" s="988"/>
      <c r="CL17" s="989"/>
      <c r="CM17" s="987"/>
      <c r="CN17" s="988"/>
      <c r="CO17" s="988"/>
      <c r="CP17" s="988"/>
      <c r="CQ17" s="989"/>
      <c r="CR17" s="987"/>
      <c r="CS17" s="988"/>
      <c r="CT17" s="988"/>
      <c r="CU17" s="988"/>
      <c r="CV17" s="989"/>
      <c r="CW17" s="987"/>
      <c r="CX17" s="988"/>
      <c r="CY17" s="988"/>
      <c r="CZ17" s="988"/>
      <c r="DA17" s="989"/>
      <c r="DB17" s="987"/>
      <c r="DC17" s="988"/>
      <c r="DD17" s="988"/>
      <c r="DE17" s="988"/>
      <c r="DF17" s="989"/>
      <c r="DG17" s="987"/>
      <c r="DH17" s="988"/>
      <c r="DI17" s="988"/>
      <c r="DJ17" s="988"/>
      <c r="DK17" s="989"/>
      <c r="DL17" s="987"/>
      <c r="DM17" s="988"/>
      <c r="DN17" s="988"/>
      <c r="DO17" s="988"/>
      <c r="DP17" s="989"/>
      <c r="DQ17" s="987"/>
      <c r="DR17" s="988"/>
      <c r="DS17" s="988"/>
      <c r="DT17" s="988"/>
      <c r="DU17" s="989"/>
      <c r="DV17" s="990"/>
      <c r="DW17" s="991"/>
      <c r="DX17" s="991"/>
      <c r="DY17" s="991"/>
      <c r="DZ17" s="992"/>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7"/>
      <c r="AG18" s="1018"/>
      <c r="AH18" s="1018"/>
      <c r="AI18" s="1018"/>
      <c r="AJ18" s="1019"/>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2"/>
      <c r="BT18" s="1013"/>
      <c r="BU18" s="1013"/>
      <c r="BV18" s="1013"/>
      <c r="BW18" s="1013"/>
      <c r="BX18" s="1013"/>
      <c r="BY18" s="1013"/>
      <c r="BZ18" s="1013"/>
      <c r="CA18" s="1013"/>
      <c r="CB18" s="1013"/>
      <c r="CC18" s="1013"/>
      <c r="CD18" s="1013"/>
      <c r="CE18" s="1013"/>
      <c r="CF18" s="1013"/>
      <c r="CG18" s="1014"/>
      <c r="CH18" s="987"/>
      <c r="CI18" s="988"/>
      <c r="CJ18" s="988"/>
      <c r="CK18" s="988"/>
      <c r="CL18" s="989"/>
      <c r="CM18" s="987"/>
      <c r="CN18" s="988"/>
      <c r="CO18" s="988"/>
      <c r="CP18" s="988"/>
      <c r="CQ18" s="989"/>
      <c r="CR18" s="987"/>
      <c r="CS18" s="988"/>
      <c r="CT18" s="988"/>
      <c r="CU18" s="988"/>
      <c r="CV18" s="989"/>
      <c r="CW18" s="987"/>
      <c r="CX18" s="988"/>
      <c r="CY18" s="988"/>
      <c r="CZ18" s="988"/>
      <c r="DA18" s="989"/>
      <c r="DB18" s="987"/>
      <c r="DC18" s="988"/>
      <c r="DD18" s="988"/>
      <c r="DE18" s="988"/>
      <c r="DF18" s="989"/>
      <c r="DG18" s="987"/>
      <c r="DH18" s="988"/>
      <c r="DI18" s="988"/>
      <c r="DJ18" s="988"/>
      <c r="DK18" s="989"/>
      <c r="DL18" s="987"/>
      <c r="DM18" s="988"/>
      <c r="DN18" s="988"/>
      <c r="DO18" s="988"/>
      <c r="DP18" s="989"/>
      <c r="DQ18" s="987"/>
      <c r="DR18" s="988"/>
      <c r="DS18" s="988"/>
      <c r="DT18" s="988"/>
      <c r="DU18" s="989"/>
      <c r="DV18" s="990"/>
      <c r="DW18" s="991"/>
      <c r="DX18" s="991"/>
      <c r="DY18" s="991"/>
      <c r="DZ18" s="992"/>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7"/>
      <c r="AG19" s="1018"/>
      <c r="AH19" s="1018"/>
      <c r="AI19" s="1018"/>
      <c r="AJ19" s="1019"/>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2"/>
      <c r="BT19" s="1013"/>
      <c r="BU19" s="1013"/>
      <c r="BV19" s="1013"/>
      <c r="BW19" s="1013"/>
      <c r="BX19" s="1013"/>
      <c r="BY19" s="1013"/>
      <c r="BZ19" s="1013"/>
      <c r="CA19" s="1013"/>
      <c r="CB19" s="1013"/>
      <c r="CC19" s="1013"/>
      <c r="CD19" s="1013"/>
      <c r="CE19" s="1013"/>
      <c r="CF19" s="1013"/>
      <c r="CG19" s="1014"/>
      <c r="CH19" s="987"/>
      <c r="CI19" s="988"/>
      <c r="CJ19" s="988"/>
      <c r="CK19" s="988"/>
      <c r="CL19" s="989"/>
      <c r="CM19" s="987"/>
      <c r="CN19" s="988"/>
      <c r="CO19" s="988"/>
      <c r="CP19" s="988"/>
      <c r="CQ19" s="989"/>
      <c r="CR19" s="987"/>
      <c r="CS19" s="988"/>
      <c r="CT19" s="988"/>
      <c r="CU19" s="988"/>
      <c r="CV19" s="989"/>
      <c r="CW19" s="987"/>
      <c r="CX19" s="988"/>
      <c r="CY19" s="988"/>
      <c r="CZ19" s="988"/>
      <c r="DA19" s="989"/>
      <c r="DB19" s="987"/>
      <c r="DC19" s="988"/>
      <c r="DD19" s="988"/>
      <c r="DE19" s="988"/>
      <c r="DF19" s="989"/>
      <c r="DG19" s="987"/>
      <c r="DH19" s="988"/>
      <c r="DI19" s="988"/>
      <c r="DJ19" s="988"/>
      <c r="DK19" s="989"/>
      <c r="DL19" s="987"/>
      <c r="DM19" s="988"/>
      <c r="DN19" s="988"/>
      <c r="DO19" s="988"/>
      <c r="DP19" s="989"/>
      <c r="DQ19" s="987"/>
      <c r="DR19" s="988"/>
      <c r="DS19" s="988"/>
      <c r="DT19" s="988"/>
      <c r="DU19" s="989"/>
      <c r="DV19" s="990"/>
      <c r="DW19" s="991"/>
      <c r="DX19" s="991"/>
      <c r="DY19" s="991"/>
      <c r="DZ19" s="992"/>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7"/>
      <c r="AG20" s="1018"/>
      <c r="AH20" s="1018"/>
      <c r="AI20" s="1018"/>
      <c r="AJ20" s="1019"/>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2"/>
      <c r="BT20" s="1013"/>
      <c r="BU20" s="1013"/>
      <c r="BV20" s="1013"/>
      <c r="BW20" s="1013"/>
      <c r="BX20" s="1013"/>
      <c r="BY20" s="1013"/>
      <c r="BZ20" s="1013"/>
      <c r="CA20" s="1013"/>
      <c r="CB20" s="1013"/>
      <c r="CC20" s="1013"/>
      <c r="CD20" s="1013"/>
      <c r="CE20" s="1013"/>
      <c r="CF20" s="1013"/>
      <c r="CG20" s="1014"/>
      <c r="CH20" s="987"/>
      <c r="CI20" s="988"/>
      <c r="CJ20" s="988"/>
      <c r="CK20" s="988"/>
      <c r="CL20" s="989"/>
      <c r="CM20" s="987"/>
      <c r="CN20" s="988"/>
      <c r="CO20" s="988"/>
      <c r="CP20" s="988"/>
      <c r="CQ20" s="989"/>
      <c r="CR20" s="987"/>
      <c r="CS20" s="988"/>
      <c r="CT20" s="988"/>
      <c r="CU20" s="988"/>
      <c r="CV20" s="989"/>
      <c r="CW20" s="987"/>
      <c r="CX20" s="988"/>
      <c r="CY20" s="988"/>
      <c r="CZ20" s="988"/>
      <c r="DA20" s="989"/>
      <c r="DB20" s="987"/>
      <c r="DC20" s="988"/>
      <c r="DD20" s="988"/>
      <c r="DE20" s="988"/>
      <c r="DF20" s="989"/>
      <c r="DG20" s="987"/>
      <c r="DH20" s="988"/>
      <c r="DI20" s="988"/>
      <c r="DJ20" s="988"/>
      <c r="DK20" s="989"/>
      <c r="DL20" s="987"/>
      <c r="DM20" s="988"/>
      <c r="DN20" s="988"/>
      <c r="DO20" s="988"/>
      <c r="DP20" s="989"/>
      <c r="DQ20" s="987"/>
      <c r="DR20" s="988"/>
      <c r="DS20" s="988"/>
      <c r="DT20" s="988"/>
      <c r="DU20" s="989"/>
      <c r="DV20" s="990"/>
      <c r="DW20" s="991"/>
      <c r="DX20" s="991"/>
      <c r="DY20" s="991"/>
      <c r="DZ20" s="992"/>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7"/>
      <c r="AG21" s="1018"/>
      <c r="AH21" s="1018"/>
      <c r="AI21" s="1018"/>
      <c r="AJ21" s="1019"/>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2"/>
      <c r="BT21" s="1013"/>
      <c r="BU21" s="1013"/>
      <c r="BV21" s="1013"/>
      <c r="BW21" s="1013"/>
      <c r="BX21" s="1013"/>
      <c r="BY21" s="1013"/>
      <c r="BZ21" s="1013"/>
      <c r="CA21" s="1013"/>
      <c r="CB21" s="1013"/>
      <c r="CC21" s="1013"/>
      <c r="CD21" s="1013"/>
      <c r="CE21" s="1013"/>
      <c r="CF21" s="1013"/>
      <c r="CG21" s="1014"/>
      <c r="CH21" s="987"/>
      <c r="CI21" s="988"/>
      <c r="CJ21" s="988"/>
      <c r="CK21" s="988"/>
      <c r="CL21" s="989"/>
      <c r="CM21" s="987"/>
      <c r="CN21" s="988"/>
      <c r="CO21" s="988"/>
      <c r="CP21" s="988"/>
      <c r="CQ21" s="989"/>
      <c r="CR21" s="987"/>
      <c r="CS21" s="988"/>
      <c r="CT21" s="988"/>
      <c r="CU21" s="988"/>
      <c r="CV21" s="989"/>
      <c r="CW21" s="987"/>
      <c r="CX21" s="988"/>
      <c r="CY21" s="988"/>
      <c r="CZ21" s="988"/>
      <c r="DA21" s="989"/>
      <c r="DB21" s="987"/>
      <c r="DC21" s="988"/>
      <c r="DD21" s="988"/>
      <c r="DE21" s="988"/>
      <c r="DF21" s="989"/>
      <c r="DG21" s="987"/>
      <c r="DH21" s="988"/>
      <c r="DI21" s="988"/>
      <c r="DJ21" s="988"/>
      <c r="DK21" s="989"/>
      <c r="DL21" s="987"/>
      <c r="DM21" s="988"/>
      <c r="DN21" s="988"/>
      <c r="DO21" s="988"/>
      <c r="DP21" s="989"/>
      <c r="DQ21" s="987"/>
      <c r="DR21" s="988"/>
      <c r="DS21" s="988"/>
      <c r="DT21" s="988"/>
      <c r="DU21" s="989"/>
      <c r="DV21" s="990"/>
      <c r="DW21" s="991"/>
      <c r="DX21" s="991"/>
      <c r="DY21" s="991"/>
      <c r="DZ21" s="992"/>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7"/>
      <c r="AG22" s="1018"/>
      <c r="AH22" s="1018"/>
      <c r="AI22" s="1018"/>
      <c r="AJ22" s="1019"/>
      <c r="AK22" s="1073"/>
      <c r="AL22" s="1074"/>
      <c r="AM22" s="1074"/>
      <c r="AN22" s="1074"/>
      <c r="AO22" s="1074"/>
      <c r="AP22" s="1074"/>
      <c r="AQ22" s="1074"/>
      <c r="AR22" s="1074"/>
      <c r="AS22" s="1074"/>
      <c r="AT22" s="1074"/>
      <c r="AU22" s="1075"/>
      <c r="AV22" s="1075"/>
      <c r="AW22" s="1075"/>
      <c r="AX22" s="1075"/>
      <c r="AY22" s="1076"/>
      <c r="AZ22" s="1031" t="s">
        <v>362</v>
      </c>
      <c r="BA22" s="1031"/>
      <c r="BB22" s="1031"/>
      <c r="BC22" s="1031"/>
      <c r="BD22" s="1032"/>
      <c r="BE22" s="204"/>
      <c r="BF22" s="204"/>
      <c r="BG22" s="204"/>
      <c r="BH22" s="204"/>
      <c r="BI22" s="204"/>
      <c r="BJ22" s="204"/>
      <c r="BK22" s="204"/>
      <c r="BL22" s="204"/>
      <c r="BM22" s="204"/>
      <c r="BN22" s="204"/>
      <c r="BO22" s="204"/>
      <c r="BP22" s="204"/>
      <c r="BQ22" s="213">
        <v>16</v>
      </c>
      <c r="BR22" s="214"/>
      <c r="BS22" s="1012"/>
      <c r="BT22" s="1013"/>
      <c r="BU22" s="1013"/>
      <c r="BV22" s="1013"/>
      <c r="BW22" s="1013"/>
      <c r="BX22" s="1013"/>
      <c r="BY22" s="1013"/>
      <c r="BZ22" s="1013"/>
      <c r="CA22" s="1013"/>
      <c r="CB22" s="1013"/>
      <c r="CC22" s="1013"/>
      <c r="CD22" s="1013"/>
      <c r="CE22" s="1013"/>
      <c r="CF22" s="1013"/>
      <c r="CG22" s="1014"/>
      <c r="CH22" s="987"/>
      <c r="CI22" s="988"/>
      <c r="CJ22" s="988"/>
      <c r="CK22" s="988"/>
      <c r="CL22" s="989"/>
      <c r="CM22" s="987"/>
      <c r="CN22" s="988"/>
      <c r="CO22" s="988"/>
      <c r="CP22" s="988"/>
      <c r="CQ22" s="989"/>
      <c r="CR22" s="987"/>
      <c r="CS22" s="988"/>
      <c r="CT22" s="988"/>
      <c r="CU22" s="988"/>
      <c r="CV22" s="989"/>
      <c r="CW22" s="987"/>
      <c r="CX22" s="988"/>
      <c r="CY22" s="988"/>
      <c r="CZ22" s="988"/>
      <c r="DA22" s="989"/>
      <c r="DB22" s="987"/>
      <c r="DC22" s="988"/>
      <c r="DD22" s="988"/>
      <c r="DE22" s="988"/>
      <c r="DF22" s="989"/>
      <c r="DG22" s="987"/>
      <c r="DH22" s="988"/>
      <c r="DI22" s="988"/>
      <c r="DJ22" s="988"/>
      <c r="DK22" s="989"/>
      <c r="DL22" s="987"/>
      <c r="DM22" s="988"/>
      <c r="DN22" s="988"/>
      <c r="DO22" s="988"/>
      <c r="DP22" s="989"/>
      <c r="DQ22" s="987"/>
      <c r="DR22" s="988"/>
      <c r="DS22" s="988"/>
      <c r="DT22" s="988"/>
      <c r="DU22" s="989"/>
      <c r="DV22" s="990"/>
      <c r="DW22" s="991"/>
      <c r="DX22" s="991"/>
      <c r="DY22" s="991"/>
      <c r="DZ22" s="992"/>
      <c r="EA22" s="205"/>
    </row>
    <row r="23" spans="1:131" s="206" customFormat="1" ht="26.25" customHeight="1" thickBot="1">
      <c r="A23" s="215" t="s">
        <v>363</v>
      </c>
      <c r="B23" s="940" t="s">
        <v>364</v>
      </c>
      <c r="C23" s="941"/>
      <c r="D23" s="941"/>
      <c r="E23" s="941"/>
      <c r="F23" s="941"/>
      <c r="G23" s="941"/>
      <c r="H23" s="941"/>
      <c r="I23" s="941"/>
      <c r="J23" s="941"/>
      <c r="K23" s="941"/>
      <c r="L23" s="941"/>
      <c r="M23" s="941"/>
      <c r="N23" s="941"/>
      <c r="O23" s="941"/>
      <c r="P23" s="942"/>
      <c r="Q23" s="1064">
        <v>12846</v>
      </c>
      <c r="R23" s="1065"/>
      <c r="S23" s="1065"/>
      <c r="T23" s="1065"/>
      <c r="U23" s="1065"/>
      <c r="V23" s="1065">
        <v>11919</v>
      </c>
      <c r="W23" s="1065"/>
      <c r="X23" s="1065"/>
      <c r="Y23" s="1065"/>
      <c r="Z23" s="1065"/>
      <c r="AA23" s="1065">
        <v>927</v>
      </c>
      <c r="AB23" s="1065"/>
      <c r="AC23" s="1065"/>
      <c r="AD23" s="1065"/>
      <c r="AE23" s="1066"/>
      <c r="AF23" s="1067">
        <v>890</v>
      </c>
      <c r="AG23" s="1065"/>
      <c r="AH23" s="1065"/>
      <c r="AI23" s="1065"/>
      <c r="AJ23" s="1068"/>
      <c r="AK23" s="1069"/>
      <c r="AL23" s="1070"/>
      <c r="AM23" s="1070"/>
      <c r="AN23" s="1070"/>
      <c r="AO23" s="1070"/>
      <c r="AP23" s="1065">
        <f>AP7+AP8</f>
        <v>14143</v>
      </c>
      <c r="AQ23" s="1065"/>
      <c r="AR23" s="1065"/>
      <c r="AS23" s="1065"/>
      <c r="AT23" s="1065"/>
      <c r="AU23" s="1071"/>
      <c r="AV23" s="1071"/>
      <c r="AW23" s="1071"/>
      <c r="AX23" s="1071"/>
      <c r="AY23" s="1072"/>
      <c r="AZ23" s="1061" t="s">
        <v>365</v>
      </c>
      <c r="BA23" s="1062"/>
      <c r="BB23" s="1062"/>
      <c r="BC23" s="1062"/>
      <c r="BD23" s="1063"/>
      <c r="BE23" s="204"/>
      <c r="BF23" s="204"/>
      <c r="BG23" s="204"/>
      <c r="BH23" s="204"/>
      <c r="BI23" s="204"/>
      <c r="BJ23" s="204"/>
      <c r="BK23" s="204"/>
      <c r="BL23" s="204"/>
      <c r="BM23" s="204"/>
      <c r="BN23" s="204"/>
      <c r="BO23" s="204"/>
      <c r="BP23" s="204"/>
      <c r="BQ23" s="213">
        <v>17</v>
      </c>
      <c r="BR23" s="214"/>
      <c r="BS23" s="1012"/>
      <c r="BT23" s="1013"/>
      <c r="BU23" s="1013"/>
      <c r="BV23" s="1013"/>
      <c r="BW23" s="1013"/>
      <c r="BX23" s="1013"/>
      <c r="BY23" s="1013"/>
      <c r="BZ23" s="1013"/>
      <c r="CA23" s="1013"/>
      <c r="CB23" s="1013"/>
      <c r="CC23" s="1013"/>
      <c r="CD23" s="1013"/>
      <c r="CE23" s="1013"/>
      <c r="CF23" s="1013"/>
      <c r="CG23" s="1014"/>
      <c r="CH23" s="987"/>
      <c r="CI23" s="988"/>
      <c r="CJ23" s="988"/>
      <c r="CK23" s="988"/>
      <c r="CL23" s="989"/>
      <c r="CM23" s="987"/>
      <c r="CN23" s="988"/>
      <c r="CO23" s="988"/>
      <c r="CP23" s="988"/>
      <c r="CQ23" s="989"/>
      <c r="CR23" s="987"/>
      <c r="CS23" s="988"/>
      <c r="CT23" s="988"/>
      <c r="CU23" s="988"/>
      <c r="CV23" s="989"/>
      <c r="CW23" s="987"/>
      <c r="CX23" s="988"/>
      <c r="CY23" s="988"/>
      <c r="CZ23" s="988"/>
      <c r="DA23" s="989"/>
      <c r="DB23" s="987"/>
      <c r="DC23" s="988"/>
      <c r="DD23" s="988"/>
      <c r="DE23" s="988"/>
      <c r="DF23" s="989"/>
      <c r="DG23" s="987"/>
      <c r="DH23" s="988"/>
      <c r="DI23" s="988"/>
      <c r="DJ23" s="988"/>
      <c r="DK23" s="989"/>
      <c r="DL23" s="987"/>
      <c r="DM23" s="988"/>
      <c r="DN23" s="988"/>
      <c r="DO23" s="988"/>
      <c r="DP23" s="989"/>
      <c r="DQ23" s="987"/>
      <c r="DR23" s="988"/>
      <c r="DS23" s="988"/>
      <c r="DT23" s="988"/>
      <c r="DU23" s="989"/>
      <c r="DV23" s="990"/>
      <c r="DW23" s="991"/>
      <c r="DX23" s="991"/>
      <c r="DY23" s="991"/>
      <c r="DZ23" s="992"/>
      <c r="EA23" s="205"/>
    </row>
    <row r="24" spans="1:131" s="206" customFormat="1" ht="26.25" customHeight="1">
      <c r="A24" s="1060" t="s">
        <v>366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2"/>
      <c r="BT24" s="1013"/>
      <c r="BU24" s="1013"/>
      <c r="BV24" s="1013"/>
      <c r="BW24" s="1013"/>
      <c r="BX24" s="1013"/>
      <c r="BY24" s="1013"/>
      <c r="BZ24" s="1013"/>
      <c r="CA24" s="1013"/>
      <c r="CB24" s="1013"/>
      <c r="CC24" s="1013"/>
      <c r="CD24" s="1013"/>
      <c r="CE24" s="1013"/>
      <c r="CF24" s="1013"/>
      <c r="CG24" s="1014"/>
      <c r="CH24" s="987"/>
      <c r="CI24" s="988"/>
      <c r="CJ24" s="988"/>
      <c r="CK24" s="988"/>
      <c r="CL24" s="989"/>
      <c r="CM24" s="987"/>
      <c r="CN24" s="988"/>
      <c r="CO24" s="988"/>
      <c r="CP24" s="988"/>
      <c r="CQ24" s="989"/>
      <c r="CR24" s="987"/>
      <c r="CS24" s="988"/>
      <c r="CT24" s="988"/>
      <c r="CU24" s="988"/>
      <c r="CV24" s="989"/>
      <c r="CW24" s="987"/>
      <c r="CX24" s="988"/>
      <c r="CY24" s="988"/>
      <c r="CZ24" s="988"/>
      <c r="DA24" s="989"/>
      <c r="DB24" s="987"/>
      <c r="DC24" s="988"/>
      <c r="DD24" s="988"/>
      <c r="DE24" s="988"/>
      <c r="DF24" s="989"/>
      <c r="DG24" s="987"/>
      <c r="DH24" s="988"/>
      <c r="DI24" s="988"/>
      <c r="DJ24" s="988"/>
      <c r="DK24" s="989"/>
      <c r="DL24" s="987"/>
      <c r="DM24" s="988"/>
      <c r="DN24" s="988"/>
      <c r="DO24" s="988"/>
      <c r="DP24" s="989"/>
      <c r="DQ24" s="987"/>
      <c r="DR24" s="988"/>
      <c r="DS24" s="988"/>
      <c r="DT24" s="988"/>
      <c r="DU24" s="989"/>
      <c r="DV24" s="990"/>
      <c r="DW24" s="991"/>
      <c r="DX24" s="991"/>
      <c r="DY24" s="991"/>
      <c r="DZ24" s="992"/>
      <c r="EA24" s="205"/>
    </row>
    <row r="25" spans="1:131" s="198" customFormat="1" ht="26.25" customHeight="1" thickBot="1">
      <c r="A25" s="1059" t="s">
        <v>367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2"/>
      <c r="BT25" s="1013"/>
      <c r="BU25" s="1013"/>
      <c r="BV25" s="1013"/>
      <c r="BW25" s="1013"/>
      <c r="BX25" s="1013"/>
      <c r="BY25" s="1013"/>
      <c r="BZ25" s="1013"/>
      <c r="CA25" s="1013"/>
      <c r="CB25" s="1013"/>
      <c r="CC25" s="1013"/>
      <c r="CD25" s="1013"/>
      <c r="CE25" s="1013"/>
      <c r="CF25" s="1013"/>
      <c r="CG25" s="1014"/>
      <c r="CH25" s="987"/>
      <c r="CI25" s="988"/>
      <c r="CJ25" s="988"/>
      <c r="CK25" s="988"/>
      <c r="CL25" s="989"/>
      <c r="CM25" s="987"/>
      <c r="CN25" s="988"/>
      <c r="CO25" s="988"/>
      <c r="CP25" s="988"/>
      <c r="CQ25" s="989"/>
      <c r="CR25" s="987"/>
      <c r="CS25" s="988"/>
      <c r="CT25" s="988"/>
      <c r="CU25" s="988"/>
      <c r="CV25" s="989"/>
      <c r="CW25" s="987"/>
      <c r="CX25" s="988"/>
      <c r="CY25" s="988"/>
      <c r="CZ25" s="988"/>
      <c r="DA25" s="989"/>
      <c r="DB25" s="987"/>
      <c r="DC25" s="988"/>
      <c r="DD25" s="988"/>
      <c r="DE25" s="988"/>
      <c r="DF25" s="989"/>
      <c r="DG25" s="987"/>
      <c r="DH25" s="988"/>
      <c r="DI25" s="988"/>
      <c r="DJ25" s="988"/>
      <c r="DK25" s="989"/>
      <c r="DL25" s="987"/>
      <c r="DM25" s="988"/>
      <c r="DN25" s="988"/>
      <c r="DO25" s="988"/>
      <c r="DP25" s="989"/>
      <c r="DQ25" s="987"/>
      <c r="DR25" s="988"/>
      <c r="DS25" s="988"/>
      <c r="DT25" s="988"/>
      <c r="DU25" s="989"/>
      <c r="DV25" s="990"/>
      <c r="DW25" s="991"/>
      <c r="DX25" s="991"/>
      <c r="DY25" s="991"/>
      <c r="DZ25" s="992"/>
      <c r="EA25" s="197"/>
    </row>
    <row r="26" spans="1:131" s="198" customFormat="1" ht="26.25" customHeight="1">
      <c r="A26" s="993" t="s">
        <v>343</v>
      </c>
      <c r="B26" s="994"/>
      <c r="C26" s="994"/>
      <c r="D26" s="994"/>
      <c r="E26" s="994"/>
      <c r="F26" s="994"/>
      <c r="G26" s="994"/>
      <c r="H26" s="994"/>
      <c r="I26" s="994"/>
      <c r="J26" s="994"/>
      <c r="K26" s="994"/>
      <c r="L26" s="994"/>
      <c r="M26" s="994"/>
      <c r="N26" s="994"/>
      <c r="O26" s="994"/>
      <c r="P26" s="995"/>
      <c r="Q26" s="999" t="s">
        <v>368</v>
      </c>
      <c r="R26" s="1000"/>
      <c r="S26" s="1000"/>
      <c r="T26" s="1000"/>
      <c r="U26" s="1001"/>
      <c r="V26" s="999" t="s">
        <v>369</v>
      </c>
      <c r="W26" s="1000"/>
      <c r="X26" s="1000"/>
      <c r="Y26" s="1000"/>
      <c r="Z26" s="1001"/>
      <c r="AA26" s="999" t="s">
        <v>370</v>
      </c>
      <c r="AB26" s="1000"/>
      <c r="AC26" s="1000"/>
      <c r="AD26" s="1000"/>
      <c r="AE26" s="1000"/>
      <c r="AF26" s="1055" t="s">
        <v>371</v>
      </c>
      <c r="AG26" s="1006"/>
      <c r="AH26" s="1006"/>
      <c r="AI26" s="1006"/>
      <c r="AJ26" s="1056"/>
      <c r="AK26" s="1000" t="s">
        <v>372</v>
      </c>
      <c r="AL26" s="1000"/>
      <c r="AM26" s="1000"/>
      <c r="AN26" s="1000"/>
      <c r="AO26" s="1001"/>
      <c r="AP26" s="999" t="s">
        <v>373</v>
      </c>
      <c r="AQ26" s="1000"/>
      <c r="AR26" s="1000"/>
      <c r="AS26" s="1000"/>
      <c r="AT26" s="1001"/>
      <c r="AU26" s="999" t="s">
        <v>374</v>
      </c>
      <c r="AV26" s="1000"/>
      <c r="AW26" s="1000"/>
      <c r="AX26" s="1000"/>
      <c r="AY26" s="1001"/>
      <c r="AZ26" s="999" t="s">
        <v>375</v>
      </c>
      <c r="BA26" s="1000"/>
      <c r="BB26" s="1000"/>
      <c r="BC26" s="1000"/>
      <c r="BD26" s="1001"/>
      <c r="BE26" s="999" t="s">
        <v>350</v>
      </c>
      <c r="BF26" s="1000"/>
      <c r="BG26" s="1000"/>
      <c r="BH26" s="1000"/>
      <c r="BI26" s="1015"/>
      <c r="BJ26" s="203"/>
      <c r="BK26" s="203"/>
      <c r="BL26" s="203"/>
      <c r="BM26" s="203"/>
      <c r="BN26" s="203"/>
      <c r="BO26" s="216"/>
      <c r="BP26" s="216"/>
      <c r="BQ26" s="213">
        <v>20</v>
      </c>
      <c r="BR26" s="214"/>
      <c r="BS26" s="1012"/>
      <c r="BT26" s="1013"/>
      <c r="BU26" s="1013"/>
      <c r="BV26" s="1013"/>
      <c r="BW26" s="1013"/>
      <c r="BX26" s="1013"/>
      <c r="BY26" s="1013"/>
      <c r="BZ26" s="1013"/>
      <c r="CA26" s="1013"/>
      <c r="CB26" s="1013"/>
      <c r="CC26" s="1013"/>
      <c r="CD26" s="1013"/>
      <c r="CE26" s="1013"/>
      <c r="CF26" s="1013"/>
      <c r="CG26" s="1014"/>
      <c r="CH26" s="987"/>
      <c r="CI26" s="988"/>
      <c r="CJ26" s="988"/>
      <c r="CK26" s="988"/>
      <c r="CL26" s="989"/>
      <c r="CM26" s="987"/>
      <c r="CN26" s="988"/>
      <c r="CO26" s="988"/>
      <c r="CP26" s="988"/>
      <c r="CQ26" s="989"/>
      <c r="CR26" s="987"/>
      <c r="CS26" s="988"/>
      <c r="CT26" s="988"/>
      <c r="CU26" s="988"/>
      <c r="CV26" s="989"/>
      <c r="CW26" s="987"/>
      <c r="CX26" s="988"/>
      <c r="CY26" s="988"/>
      <c r="CZ26" s="988"/>
      <c r="DA26" s="989"/>
      <c r="DB26" s="987"/>
      <c r="DC26" s="988"/>
      <c r="DD26" s="988"/>
      <c r="DE26" s="988"/>
      <c r="DF26" s="989"/>
      <c r="DG26" s="987"/>
      <c r="DH26" s="988"/>
      <c r="DI26" s="988"/>
      <c r="DJ26" s="988"/>
      <c r="DK26" s="989"/>
      <c r="DL26" s="987"/>
      <c r="DM26" s="988"/>
      <c r="DN26" s="988"/>
      <c r="DO26" s="988"/>
      <c r="DP26" s="989"/>
      <c r="DQ26" s="987"/>
      <c r="DR26" s="988"/>
      <c r="DS26" s="988"/>
      <c r="DT26" s="988"/>
      <c r="DU26" s="989"/>
      <c r="DV26" s="990"/>
      <c r="DW26" s="991"/>
      <c r="DX26" s="991"/>
      <c r="DY26" s="991"/>
      <c r="DZ26" s="992"/>
      <c r="EA26" s="197"/>
    </row>
    <row r="27" spans="1:131" s="198" customFormat="1" ht="26.25" customHeight="1" thickBot="1">
      <c r="A27" s="996"/>
      <c r="B27" s="997"/>
      <c r="C27" s="997"/>
      <c r="D27" s="997"/>
      <c r="E27" s="997"/>
      <c r="F27" s="997"/>
      <c r="G27" s="997"/>
      <c r="H27" s="997"/>
      <c r="I27" s="997"/>
      <c r="J27" s="997"/>
      <c r="K27" s="997"/>
      <c r="L27" s="997"/>
      <c r="M27" s="997"/>
      <c r="N27" s="997"/>
      <c r="O27" s="997"/>
      <c r="P27" s="998"/>
      <c r="Q27" s="1002"/>
      <c r="R27" s="1003"/>
      <c r="S27" s="1003"/>
      <c r="T27" s="1003"/>
      <c r="U27" s="1004"/>
      <c r="V27" s="1002"/>
      <c r="W27" s="1003"/>
      <c r="X27" s="1003"/>
      <c r="Y27" s="1003"/>
      <c r="Z27" s="1004"/>
      <c r="AA27" s="1002"/>
      <c r="AB27" s="1003"/>
      <c r="AC27" s="1003"/>
      <c r="AD27" s="1003"/>
      <c r="AE27" s="1003"/>
      <c r="AF27" s="1057"/>
      <c r="AG27" s="1009"/>
      <c r="AH27" s="1009"/>
      <c r="AI27" s="1009"/>
      <c r="AJ27" s="1058"/>
      <c r="AK27" s="1003"/>
      <c r="AL27" s="1003"/>
      <c r="AM27" s="1003"/>
      <c r="AN27" s="1003"/>
      <c r="AO27" s="1004"/>
      <c r="AP27" s="1002"/>
      <c r="AQ27" s="1003"/>
      <c r="AR27" s="1003"/>
      <c r="AS27" s="1003"/>
      <c r="AT27" s="1004"/>
      <c r="AU27" s="1002"/>
      <c r="AV27" s="1003"/>
      <c r="AW27" s="1003"/>
      <c r="AX27" s="1003"/>
      <c r="AY27" s="1004"/>
      <c r="AZ27" s="1002"/>
      <c r="BA27" s="1003"/>
      <c r="BB27" s="1003"/>
      <c r="BC27" s="1003"/>
      <c r="BD27" s="1004"/>
      <c r="BE27" s="1002"/>
      <c r="BF27" s="1003"/>
      <c r="BG27" s="1003"/>
      <c r="BH27" s="1003"/>
      <c r="BI27" s="1016"/>
      <c r="BJ27" s="203"/>
      <c r="BK27" s="203"/>
      <c r="BL27" s="203"/>
      <c r="BM27" s="203"/>
      <c r="BN27" s="203"/>
      <c r="BO27" s="216"/>
      <c r="BP27" s="216"/>
      <c r="BQ27" s="213">
        <v>21</v>
      </c>
      <c r="BR27" s="214"/>
      <c r="BS27" s="1012"/>
      <c r="BT27" s="1013"/>
      <c r="BU27" s="1013"/>
      <c r="BV27" s="1013"/>
      <c r="BW27" s="1013"/>
      <c r="BX27" s="1013"/>
      <c r="BY27" s="1013"/>
      <c r="BZ27" s="1013"/>
      <c r="CA27" s="1013"/>
      <c r="CB27" s="1013"/>
      <c r="CC27" s="1013"/>
      <c r="CD27" s="1013"/>
      <c r="CE27" s="1013"/>
      <c r="CF27" s="1013"/>
      <c r="CG27" s="1014"/>
      <c r="CH27" s="987"/>
      <c r="CI27" s="988"/>
      <c r="CJ27" s="988"/>
      <c r="CK27" s="988"/>
      <c r="CL27" s="989"/>
      <c r="CM27" s="987"/>
      <c r="CN27" s="988"/>
      <c r="CO27" s="988"/>
      <c r="CP27" s="988"/>
      <c r="CQ27" s="989"/>
      <c r="CR27" s="987"/>
      <c r="CS27" s="988"/>
      <c r="CT27" s="988"/>
      <c r="CU27" s="988"/>
      <c r="CV27" s="989"/>
      <c r="CW27" s="987"/>
      <c r="CX27" s="988"/>
      <c r="CY27" s="988"/>
      <c r="CZ27" s="988"/>
      <c r="DA27" s="989"/>
      <c r="DB27" s="987"/>
      <c r="DC27" s="988"/>
      <c r="DD27" s="988"/>
      <c r="DE27" s="988"/>
      <c r="DF27" s="989"/>
      <c r="DG27" s="987"/>
      <c r="DH27" s="988"/>
      <c r="DI27" s="988"/>
      <c r="DJ27" s="988"/>
      <c r="DK27" s="989"/>
      <c r="DL27" s="987"/>
      <c r="DM27" s="988"/>
      <c r="DN27" s="988"/>
      <c r="DO27" s="988"/>
      <c r="DP27" s="989"/>
      <c r="DQ27" s="987"/>
      <c r="DR27" s="988"/>
      <c r="DS27" s="988"/>
      <c r="DT27" s="988"/>
      <c r="DU27" s="989"/>
      <c r="DV27" s="990"/>
      <c r="DW27" s="991"/>
      <c r="DX27" s="991"/>
      <c r="DY27" s="991"/>
      <c r="DZ27" s="992"/>
      <c r="EA27" s="197"/>
    </row>
    <row r="28" spans="1:131" s="198" customFormat="1" ht="26.25" customHeight="1" thickTop="1">
      <c r="A28" s="217">
        <v>1</v>
      </c>
      <c r="B28" s="1046" t="s">
        <v>376</v>
      </c>
      <c r="C28" s="1047"/>
      <c r="D28" s="1047"/>
      <c r="E28" s="1047"/>
      <c r="F28" s="1047"/>
      <c r="G28" s="1047"/>
      <c r="H28" s="1047"/>
      <c r="I28" s="1047"/>
      <c r="J28" s="1047"/>
      <c r="K28" s="1047"/>
      <c r="L28" s="1047"/>
      <c r="M28" s="1047"/>
      <c r="N28" s="1047"/>
      <c r="O28" s="1047"/>
      <c r="P28" s="1048"/>
      <c r="Q28" s="1049">
        <v>3230</v>
      </c>
      <c r="R28" s="1050"/>
      <c r="S28" s="1050"/>
      <c r="T28" s="1050"/>
      <c r="U28" s="1050"/>
      <c r="V28" s="1050">
        <v>3164</v>
      </c>
      <c r="W28" s="1050"/>
      <c r="X28" s="1050"/>
      <c r="Y28" s="1050"/>
      <c r="Z28" s="1050"/>
      <c r="AA28" s="1050">
        <v>66</v>
      </c>
      <c r="AB28" s="1050"/>
      <c r="AC28" s="1050"/>
      <c r="AD28" s="1050"/>
      <c r="AE28" s="1051"/>
      <c r="AF28" s="1052">
        <v>66</v>
      </c>
      <c r="AG28" s="1050"/>
      <c r="AH28" s="1050"/>
      <c r="AI28" s="1050"/>
      <c r="AJ28" s="1053"/>
      <c r="AK28" s="1054">
        <v>291</v>
      </c>
      <c r="AL28" s="1042"/>
      <c r="AM28" s="1042"/>
      <c r="AN28" s="1042"/>
      <c r="AO28" s="1042"/>
      <c r="AP28" s="1042" t="s">
        <v>547</v>
      </c>
      <c r="AQ28" s="1042"/>
      <c r="AR28" s="1042"/>
      <c r="AS28" s="1042"/>
      <c r="AT28" s="1042"/>
      <c r="AU28" s="1042" t="s">
        <v>547</v>
      </c>
      <c r="AV28" s="1042"/>
      <c r="AW28" s="1042"/>
      <c r="AX28" s="1042"/>
      <c r="AY28" s="1042"/>
      <c r="AZ28" s="1043" t="s">
        <v>547</v>
      </c>
      <c r="BA28" s="1043"/>
      <c r="BB28" s="1043"/>
      <c r="BC28" s="1043"/>
      <c r="BD28" s="1043"/>
      <c r="BE28" s="1044"/>
      <c r="BF28" s="1044"/>
      <c r="BG28" s="1044"/>
      <c r="BH28" s="1044"/>
      <c r="BI28" s="1045"/>
      <c r="BJ28" s="203"/>
      <c r="BK28" s="203"/>
      <c r="BL28" s="203"/>
      <c r="BM28" s="203"/>
      <c r="BN28" s="203"/>
      <c r="BO28" s="216"/>
      <c r="BP28" s="216"/>
      <c r="BQ28" s="213">
        <v>22</v>
      </c>
      <c r="BR28" s="214"/>
      <c r="BS28" s="1012"/>
      <c r="BT28" s="1013"/>
      <c r="BU28" s="1013"/>
      <c r="BV28" s="1013"/>
      <c r="BW28" s="1013"/>
      <c r="BX28" s="1013"/>
      <c r="BY28" s="1013"/>
      <c r="BZ28" s="1013"/>
      <c r="CA28" s="1013"/>
      <c r="CB28" s="1013"/>
      <c r="CC28" s="1013"/>
      <c r="CD28" s="1013"/>
      <c r="CE28" s="1013"/>
      <c r="CF28" s="1013"/>
      <c r="CG28" s="1014"/>
      <c r="CH28" s="987"/>
      <c r="CI28" s="988"/>
      <c r="CJ28" s="988"/>
      <c r="CK28" s="988"/>
      <c r="CL28" s="989"/>
      <c r="CM28" s="987"/>
      <c r="CN28" s="988"/>
      <c r="CO28" s="988"/>
      <c r="CP28" s="988"/>
      <c r="CQ28" s="989"/>
      <c r="CR28" s="987"/>
      <c r="CS28" s="988"/>
      <c r="CT28" s="988"/>
      <c r="CU28" s="988"/>
      <c r="CV28" s="989"/>
      <c r="CW28" s="987"/>
      <c r="CX28" s="988"/>
      <c r="CY28" s="988"/>
      <c r="CZ28" s="988"/>
      <c r="DA28" s="989"/>
      <c r="DB28" s="987"/>
      <c r="DC28" s="988"/>
      <c r="DD28" s="988"/>
      <c r="DE28" s="988"/>
      <c r="DF28" s="989"/>
      <c r="DG28" s="987"/>
      <c r="DH28" s="988"/>
      <c r="DI28" s="988"/>
      <c r="DJ28" s="988"/>
      <c r="DK28" s="989"/>
      <c r="DL28" s="987"/>
      <c r="DM28" s="988"/>
      <c r="DN28" s="988"/>
      <c r="DO28" s="988"/>
      <c r="DP28" s="989"/>
      <c r="DQ28" s="987"/>
      <c r="DR28" s="988"/>
      <c r="DS28" s="988"/>
      <c r="DT28" s="988"/>
      <c r="DU28" s="989"/>
      <c r="DV28" s="990"/>
      <c r="DW28" s="991"/>
      <c r="DX28" s="991"/>
      <c r="DY28" s="991"/>
      <c r="DZ28" s="992"/>
      <c r="EA28" s="197"/>
    </row>
    <row r="29" spans="1:131" s="198" customFormat="1" ht="26.25" customHeight="1">
      <c r="A29" s="217">
        <v>2</v>
      </c>
      <c r="B29" s="1033" t="s">
        <v>377</v>
      </c>
      <c r="C29" s="1034"/>
      <c r="D29" s="1034"/>
      <c r="E29" s="1034"/>
      <c r="F29" s="1034"/>
      <c r="G29" s="1034"/>
      <c r="H29" s="1034"/>
      <c r="I29" s="1034"/>
      <c r="J29" s="1034"/>
      <c r="K29" s="1034"/>
      <c r="L29" s="1034"/>
      <c r="M29" s="1034"/>
      <c r="N29" s="1034"/>
      <c r="O29" s="1034"/>
      <c r="P29" s="1035"/>
      <c r="Q29" s="1039">
        <v>2598</v>
      </c>
      <c r="R29" s="1040"/>
      <c r="S29" s="1040"/>
      <c r="T29" s="1040"/>
      <c r="U29" s="1040"/>
      <c r="V29" s="1040">
        <v>2552</v>
      </c>
      <c r="W29" s="1040"/>
      <c r="X29" s="1040"/>
      <c r="Y29" s="1040"/>
      <c r="Z29" s="1040"/>
      <c r="AA29" s="1040">
        <v>46</v>
      </c>
      <c r="AB29" s="1040"/>
      <c r="AC29" s="1040"/>
      <c r="AD29" s="1040"/>
      <c r="AE29" s="1041"/>
      <c r="AF29" s="1017">
        <v>46</v>
      </c>
      <c r="AG29" s="1018"/>
      <c r="AH29" s="1018"/>
      <c r="AI29" s="1018"/>
      <c r="AJ29" s="1019"/>
      <c r="AK29" s="976">
        <v>406</v>
      </c>
      <c r="AL29" s="967"/>
      <c r="AM29" s="967"/>
      <c r="AN29" s="967"/>
      <c r="AO29" s="967"/>
      <c r="AP29" s="967" t="s">
        <v>547</v>
      </c>
      <c r="AQ29" s="967"/>
      <c r="AR29" s="967"/>
      <c r="AS29" s="967"/>
      <c r="AT29" s="967"/>
      <c r="AU29" s="967" t="s">
        <v>547</v>
      </c>
      <c r="AV29" s="967"/>
      <c r="AW29" s="967"/>
      <c r="AX29" s="967"/>
      <c r="AY29" s="967"/>
      <c r="AZ29" s="1038" t="s">
        <v>547</v>
      </c>
      <c r="BA29" s="1038"/>
      <c r="BB29" s="1038"/>
      <c r="BC29" s="1038"/>
      <c r="BD29" s="1038"/>
      <c r="BE29" s="978"/>
      <c r="BF29" s="978"/>
      <c r="BG29" s="978"/>
      <c r="BH29" s="978"/>
      <c r="BI29" s="979"/>
      <c r="BJ29" s="203"/>
      <c r="BK29" s="203"/>
      <c r="BL29" s="203"/>
      <c r="BM29" s="203"/>
      <c r="BN29" s="203"/>
      <c r="BO29" s="216"/>
      <c r="BP29" s="216"/>
      <c r="BQ29" s="213">
        <v>23</v>
      </c>
      <c r="BR29" s="214"/>
      <c r="BS29" s="1012"/>
      <c r="BT29" s="1013"/>
      <c r="BU29" s="1013"/>
      <c r="BV29" s="1013"/>
      <c r="BW29" s="1013"/>
      <c r="BX29" s="1013"/>
      <c r="BY29" s="1013"/>
      <c r="BZ29" s="1013"/>
      <c r="CA29" s="1013"/>
      <c r="CB29" s="1013"/>
      <c r="CC29" s="1013"/>
      <c r="CD29" s="1013"/>
      <c r="CE29" s="1013"/>
      <c r="CF29" s="1013"/>
      <c r="CG29" s="1014"/>
      <c r="CH29" s="987"/>
      <c r="CI29" s="988"/>
      <c r="CJ29" s="988"/>
      <c r="CK29" s="988"/>
      <c r="CL29" s="989"/>
      <c r="CM29" s="987"/>
      <c r="CN29" s="988"/>
      <c r="CO29" s="988"/>
      <c r="CP29" s="988"/>
      <c r="CQ29" s="989"/>
      <c r="CR29" s="987"/>
      <c r="CS29" s="988"/>
      <c r="CT29" s="988"/>
      <c r="CU29" s="988"/>
      <c r="CV29" s="989"/>
      <c r="CW29" s="987"/>
      <c r="CX29" s="988"/>
      <c r="CY29" s="988"/>
      <c r="CZ29" s="988"/>
      <c r="DA29" s="989"/>
      <c r="DB29" s="987"/>
      <c r="DC29" s="988"/>
      <c r="DD29" s="988"/>
      <c r="DE29" s="988"/>
      <c r="DF29" s="989"/>
      <c r="DG29" s="987"/>
      <c r="DH29" s="988"/>
      <c r="DI29" s="988"/>
      <c r="DJ29" s="988"/>
      <c r="DK29" s="989"/>
      <c r="DL29" s="987"/>
      <c r="DM29" s="988"/>
      <c r="DN29" s="988"/>
      <c r="DO29" s="988"/>
      <c r="DP29" s="989"/>
      <c r="DQ29" s="987"/>
      <c r="DR29" s="988"/>
      <c r="DS29" s="988"/>
      <c r="DT29" s="988"/>
      <c r="DU29" s="989"/>
      <c r="DV29" s="990"/>
      <c r="DW29" s="991"/>
      <c r="DX29" s="991"/>
      <c r="DY29" s="991"/>
      <c r="DZ29" s="992"/>
      <c r="EA29" s="197"/>
    </row>
    <row r="30" spans="1:131" s="198" customFormat="1" ht="26.25" customHeight="1">
      <c r="A30" s="217">
        <v>3</v>
      </c>
      <c r="B30" s="1033" t="s">
        <v>378</v>
      </c>
      <c r="C30" s="1034"/>
      <c r="D30" s="1034"/>
      <c r="E30" s="1034"/>
      <c r="F30" s="1034"/>
      <c r="G30" s="1034"/>
      <c r="H30" s="1034"/>
      <c r="I30" s="1034"/>
      <c r="J30" s="1034"/>
      <c r="K30" s="1034"/>
      <c r="L30" s="1034"/>
      <c r="M30" s="1034"/>
      <c r="N30" s="1034"/>
      <c r="O30" s="1034"/>
      <c r="P30" s="1035"/>
      <c r="Q30" s="1039">
        <v>284</v>
      </c>
      <c r="R30" s="1040"/>
      <c r="S30" s="1040"/>
      <c r="T30" s="1040"/>
      <c r="U30" s="1040"/>
      <c r="V30" s="1040">
        <v>281</v>
      </c>
      <c r="W30" s="1040"/>
      <c r="X30" s="1040"/>
      <c r="Y30" s="1040"/>
      <c r="Z30" s="1040"/>
      <c r="AA30" s="1040">
        <v>3</v>
      </c>
      <c r="AB30" s="1040"/>
      <c r="AC30" s="1040"/>
      <c r="AD30" s="1040"/>
      <c r="AE30" s="1041"/>
      <c r="AF30" s="1017">
        <v>3</v>
      </c>
      <c r="AG30" s="1018"/>
      <c r="AH30" s="1018"/>
      <c r="AI30" s="1018"/>
      <c r="AJ30" s="1019"/>
      <c r="AK30" s="976">
        <v>104</v>
      </c>
      <c r="AL30" s="967"/>
      <c r="AM30" s="967"/>
      <c r="AN30" s="967"/>
      <c r="AO30" s="967"/>
      <c r="AP30" s="967" t="s">
        <v>547</v>
      </c>
      <c r="AQ30" s="967"/>
      <c r="AR30" s="967"/>
      <c r="AS30" s="967"/>
      <c r="AT30" s="967"/>
      <c r="AU30" s="967" t="s">
        <v>547</v>
      </c>
      <c r="AV30" s="967"/>
      <c r="AW30" s="967"/>
      <c r="AX30" s="967"/>
      <c r="AY30" s="967"/>
      <c r="AZ30" s="1038" t="s">
        <v>547</v>
      </c>
      <c r="BA30" s="1038"/>
      <c r="BB30" s="1038"/>
      <c r="BC30" s="1038"/>
      <c r="BD30" s="1038"/>
      <c r="BE30" s="978"/>
      <c r="BF30" s="978"/>
      <c r="BG30" s="978"/>
      <c r="BH30" s="978"/>
      <c r="BI30" s="979"/>
      <c r="BJ30" s="203"/>
      <c r="BK30" s="203"/>
      <c r="BL30" s="203"/>
      <c r="BM30" s="203"/>
      <c r="BN30" s="203"/>
      <c r="BO30" s="216"/>
      <c r="BP30" s="216"/>
      <c r="BQ30" s="213">
        <v>24</v>
      </c>
      <c r="BR30" s="214"/>
      <c r="BS30" s="1012"/>
      <c r="BT30" s="1013"/>
      <c r="BU30" s="1013"/>
      <c r="BV30" s="1013"/>
      <c r="BW30" s="1013"/>
      <c r="BX30" s="1013"/>
      <c r="BY30" s="1013"/>
      <c r="BZ30" s="1013"/>
      <c r="CA30" s="1013"/>
      <c r="CB30" s="1013"/>
      <c r="CC30" s="1013"/>
      <c r="CD30" s="1013"/>
      <c r="CE30" s="1013"/>
      <c r="CF30" s="1013"/>
      <c r="CG30" s="1014"/>
      <c r="CH30" s="987"/>
      <c r="CI30" s="988"/>
      <c r="CJ30" s="988"/>
      <c r="CK30" s="988"/>
      <c r="CL30" s="989"/>
      <c r="CM30" s="987"/>
      <c r="CN30" s="988"/>
      <c r="CO30" s="988"/>
      <c r="CP30" s="988"/>
      <c r="CQ30" s="989"/>
      <c r="CR30" s="987"/>
      <c r="CS30" s="988"/>
      <c r="CT30" s="988"/>
      <c r="CU30" s="988"/>
      <c r="CV30" s="989"/>
      <c r="CW30" s="987"/>
      <c r="CX30" s="988"/>
      <c r="CY30" s="988"/>
      <c r="CZ30" s="988"/>
      <c r="DA30" s="989"/>
      <c r="DB30" s="987"/>
      <c r="DC30" s="988"/>
      <c r="DD30" s="988"/>
      <c r="DE30" s="988"/>
      <c r="DF30" s="989"/>
      <c r="DG30" s="987"/>
      <c r="DH30" s="988"/>
      <c r="DI30" s="988"/>
      <c r="DJ30" s="988"/>
      <c r="DK30" s="989"/>
      <c r="DL30" s="987"/>
      <c r="DM30" s="988"/>
      <c r="DN30" s="988"/>
      <c r="DO30" s="988"/>
      <c r="DP30" s="989"/>
      <c r="DQ30" s="987"/>
      <c r="DR30" s="988"/>
      <c r="DS30" s="988"/>
      <c r="DT30" s="988"/>
      <c r="DU30" s="989"/>
      <c r="DV30" s="990"/>
      <c r="DW30" s="991"/>
      <c r="DX30" s="991"/>
      <c r="DY30" s="991"/>
      <c r="DZ30" s="992"/>
      <c r="EA30" s="197"/>
    </row>
    <row r="31" spans="1:131" s="198" customFormat="1" ht="26.25" customHeight="1">
      <c r="A31" s="217">
        <v>4</v>
      </c>
      <c r="B31" s="1033" t="s">
        <v>379</v>
      </c>
      <c r="C31" s="1034"/>
      <c r="D31" s="1034"/>
      <c r="E31" s="1034"/>
      <c r="F31" s="1034"/>
      <c r="G31" s="1034"/>
      <c r="H31" s="1034"/>
      <c r="I31" s="1034"/>
      <c r="J31" s="1034"/>
      <c r="K31" s="1034"/>
      <c r="L31" s="1034"/>
      <c r="M31" s="1034"/>
      <c r="N31" s="1034"/>
      <c r="O31" s="1034"/>
      <c r="P31" s="1035"/>
      <c r="Q31" s="1039">
        <v>652</v>
      </c>
      <c r="R31" s="1040"/>
      <c r="S31" s="1040"/>
      <c r="T31" s="1040"/>
      <c r="U31" s="1040"/>
      <c r="V31" s="1040">
        <v>603</v>
      </c>
      <c r="W31" s="1040"/>
      <c r="X31" s="1040"/>
      <c r="Y31" s="1040"/>
      <c r="Z31" s="1040"/>
      <c r="AA31" s="1040">
        <v>49</v>
      </c>
      <c r="AB31" s="1040"/>
      <c r="AC31" s="1040"/>
      <c r="AD31" s="1040"/>
      <c r="AE31" s="1041"/>
      <c r="AF31" s="1017">
        <v>1231</v>
      </c>
      <c r="AG31" s="1018"/>
      <c r="AH31" s="1018"/>
      <c r="AI31" s="1018"/>
      <c r="AJ31" s="1019"/>
      <c r="AK31" s="976">
        <v>5</v>
      </c>
      <c r="AL31" s="967"/>
      <c r="AM31" s="967"/>
      <c r="AN31" s="967"/>
      <c r="AO31" s="967"/>
      <c r="AP31" s="967">
        <v>1015</v>
      </c>
      <c r="AQ31" s="967"/>
      <c r="AR31" s="967"/>
      <c r="AS31" s="967"/>
      <c r="AT31" s="967"/>
      <c r="AU31" s="967">
        <v>10</v>
      </c>
      <c r="AV31" s="967"/>
      <c r="AW31" s="967"/>
      <c r="AX31" s="967"/>
      <c r="AY31" s="967"/>
      <c r="AZ31" s="1038" t="s">
        <v>547</v>
      </c>
      <c r="BA31" s="1038"/>
      <c r="BB31" s="1038"/>
      <c r="BC31" s="1038"/>
      <c r="BD31" s="1038"/>
      <c r="BE31" s="978" t="s">
        <v>380</v>
      </c>
      <c r="BF31" s="978"/>
      <c r="BG31" s="978"/>
      <c r="BH31" s="978"/>
      <c r="BI31" s="979"/>
      <c r="BJ31" s="203"/>
      <c r="BK31" s="203"/>
      <c r="BL31" s="203"/>
      <c r="BM31" s="203"/>
      <c r="BN31" s="203"/>
      <c r="BO31" s="216"/>
      <c r="BP31" s="216"/>
      <c r="BQ31" s="213">
        <v>25</v>
      </c>
      <c r="BR31" s="214"/>
      <c r="BS31" s="1012"/>
      <c r="BT31" s="1013"/>
      <c r="BU31" s="1013"/>
      <c r="BV31" s="1013"/>
      <c r="BW31" s="1013"/>
      <c r="BX31" s="1013"/>
      <c r="BY31" s="1013"/>
      <c r="BZ31" s="1013"/>
      <c r="CA31" s="1013"/>
      <c r="CB31" s="1013"/>
      <c r="CC31" s="1013"/>
      <c r="CD31" s="1013"/>
      <c r="CE31" s="1013"/>
      <c r="CF31" s="1013"/>
      <c r="CG31" s="1014"/>
      <c r="CH31" s="987"/>
      <c r="CI31" s="988"/>
      <c r="CJ31" s="988"/>
      <c r="CK31" s="988"/>
      <c r="CL31" s="989"/>
      <c r="CM31" s="987"/>
      <c r="CN31" s="988"/>
      <c r="CO31" s="988"/>
      <c r="CP31" s="988"/>
      <c r="CQ31" s="989"/>
      <c r="CR31" s="987"/>
      <c r="CS31" s="988"/>
      <c r="CT31" s="988"/>
      <c r="CU31" s="988"/>
      <c r="CV31" s="989"/>
      <c r="CW31" s="987"/>
      <c r="CX31" s="988"/>
      <c r="CY31" s="988"/>
      <c r="CZ31" s="988"/>
      <c r="DA31" s="989"/>
      <c r="DB31" s="987"/>
      <c r="DC31" s="988"/>
      <c r="DD31" s="988"/>
      <c r="DE31" s="988"/>
      <c r="DF31" s="989"/>
      <c r="DG31" s="987"/>
      <c r="DH31" s="988"/>
      <c r="DI31" s="988"/>
      <c r="DJ31" s="988"/>
      <c r="DK31" s="989"/>
      <c r="DL31" s="987"/>
      <c r="DM31" s="988"/>
      <c r="DN31" s="988"/>
      <c r="DO31" s="988"/>
      <c r="DP31" s="989"/>
      <c r="DQ31" s="987"/>
      <c r="DR31" s="988"/>
      <c r="DS31" s="988"/>
      <c r="DT31" s="988"/>
      <c r="DU31" s="989"/>
      <c r="DV31" s="990"/>
      <c r="DW31" s="991"/>
      <c r="DX31" s="991"/>
      <c r="DY31" s="991"/>
      <c r="DZ31" s="992"/>
      <c r="EA31" s="197"/>
    </row>
    <row r="32" spans="1:131" s="198" customFormat="1" ht="26.25" customHeight="1">
      <c r="A32" s="217">
        <v>5</v>
      </c>
      <c r="B32" s="1033" t="s">
        <v>381</v>
      </c>
      <c r="C32" s="1034"/>
      <c r="D32" s="1034"/>
      <c r="E32" s="1034"/>
      <c r="F32" s="1034"/>
      <c r="G32" s="1034"/>
      <c r="H32" s="1034"/>
      <c r="I32" s="1034"/>
      <c r="J32" s="1034"/>
      <c r="K32" s="1034"/>
      <c r="L32" s="1034"/>
      <c r="M32" s="1034"/>
      <c r="N32" s="1034"/>
      <c r="O32" s="1034"/>
      <c r="P32" s="1035"/>
      <c r="Q32" s="1039">
        <v>1101</v>
      </c>
      <c r="R32" s="1040"/>
      <c r="S32" s="1040"/>
      <c r="T32" s="1040"/>
      <c r="U32" s="1040"/>
      <c r="V32" s="1040">
        <v>1092</v>
      </c>
      <c r="W32" s="1040"/>
      <c r="X32" s="1040"/>
      <c r="Y32" s="1040"/>
      <c r="Z32" s="1040"/>
      <c r="AA32" s="1040">
        <v>9</v>
      </c>
      <c r="AB32" s="1040"/>
      <c r="AC32" s="1040"/>
      <c r="AD32" s="1040"/>
      <c r="AE32" s="1041"/>
      <c r="AF32" s="1017">
        <v>9</v>
      </c>
      <c r="AG32" s="1018"/>
      <c r="AH32" s="1018"/>
      <c r="AI32" s="1018"/>
      <c r="AJ32" s="1019"/>
      <c r="AK32" s="976">
        <v>479</v>
      </c>
      <c r="AL32" s="967"/>
      <c r="AM32" s="967"/>
      <c r="AN32" s="967"/>
      <c r="AO32" s="967"/>
      <c r="AP32" s="967">
        <v>8086</v>
      </c>
      <c r="AQ32" s="967"/>
      <c r="AR32" s="967"/>
      <c r="AS32" s="967"/>
      <c r="AT32" s="967"/>
      <c r="AU32" s="967">
        <v>7407</v>
      </c>
      <c r="AV32" s="967"/>
      <c r="AW32" s="967"/>
      <c r="AX32" s="967"/>
      <c r="AY32" s="967"/>
      <c r="AZ32" s="1038" t="s">
        <v>547</v>
      </c>
      <c r="BA32" s="1038"/>
      <c r="BB32" s="1038"/>
      <c r="BC32" s="1038"/>
      <c r="BD32" s="1038"/>
      <c r="BE32" s="978" t="s">
        <v>382</v>
      </c>
      <c r="BF32" s="978"/>
      <c r="BG32" s="978"/>
      <c r="BH32" s="978"/>
      <c r="BI32" s="979"/>
      <c r="BJ32" s="203"/>
      <c r="BK32" s="203"/>
      <c r="BL32" s="203"/>
      <c r="BM32" s="203"/>
      <c r="BN32" s="203"/>
      <c r="BO32" s="216"/>
      <c r="BP32" s="216"/>
      <c r="BQ32" s="213">
        <v>26</v>
      </c>
      <c r="BR32" s="214"/>
      <c r="BS32" s="1012"/>
      <c r="BT32" s="1013"/>
      <c r="BU32" s="1013"/>
      <c r="BV32" s="1013"/>
      <c r="BW32" s="1013"/>
      <c r="BX32" s="1013"/>
      <c r="BY32" s="1013"/>
      <c r="BZ32" s="1013"/>
      <c r="CA32" s="1013"/>
      <c r="CB32" s="1013"/>
      <c r="CC32" s="1013"/>
      <c r="CD32" s="1013"/>
      <c r="CE32" s="1013"/>
      <c r="CF32" s="1013"/>
      <c r="CG32" s="1014"/>
      <c r="CH32" s="987"/>
      <c r="CI32" s="988"/>
      <c r="CJ32" s="988"/>
      <c r="CK32" s="988"/>
      <c r="CL32" s="989"/>
      <c r="CM32" s="987"/>
      <c r="CN32" s="988"/>
      <c r="CO32" s="988"/>
      <c r="CP32" s="988"/>
      <c r="CQ32" s="989"/>
      <c r="CR32" s="987"/>
      <c r="CS32" s="988"/>
      <c r="CT32" s="988"/>
      <c r="CU32" s="988"/>
      <c r="CV32" s="989"/>
      <c r="CW32" s="987"/>
      <c r="CX32" s="988"/>
      <c r="CY32" s="988"/>
      <c r="CZ32" s="988"/>
      <c r="DA32" s="989"/>
      <c r="DB32" s="987"/>
      <c r="DC32" s="988"/>
      <c r="DD32" s="988"/>
      <c r="DE32" s="988"/>
      <c r="DF32" s="989"/>
      <c r="DG32" s="987"/>
      <c r="DH32" s="988"/>
      <c r="DI32" s="988"/>
      <c r="DJ32" s="988"/>
      <c r="DK32" s="989"/>
      <c r="DL32" s="987"/>
      <c r="DM32" s="988"/>
      <c r="DN32" s="988"/>
      <c r="DO32" s="988"/>
      <c r="DP32" s="989"/>
      <c r="DQ32" s="987"/>
      <c r="DR32" s="988"/>
      <c r="DS32" s="988"/>
      <c r="DT32" s="988"/>
      <c r="DU32" s="989"/>
      <c r="DV32" s="990"/>
      <c r="DW32" s="991"/>
      <c r="DX32" s="991"/>
      <c r="DY32" s="991"/>
      <c r="DZ32" s="992"/>
      <c r="EA32" s="197"/>
    </row>
    <row r="33" spans="1:131" s="198" customFormat="1" ht="26.25" customHeight="1">
      <c r="A33" s="217">
        <v>6</v>
      </c>
      <c r="B33" s="1033" t="s">
        <v>383</v>
      </c>
      <c r="C33" s="1034"/>
      <c r="D33" s="1034"/>
      <c r="E33" s="1034"/>
      <c r="F33" s="1034"/>
      <c r="G33" s="1034"/>
      <c r="H33" s="1034"/>
      <c r="I33" s="1034"/>
      <c r="J33" s="1034"/>
      <c r="K33" s="1034"/>
      <c r="L33" s="1034"/>
      <c r="M33" s="1034"/>
      <c r="N33" s="1034"/>
      <c r="O33" s="1034"/>
      <c r="P33" s="1035"/>
      <c r="Q33" s="1039">
        <v>84</v>
      </c>
      <c r="R33" s="1040"/>
      <c r="S33" s="1040"/>
      <c r="T33" s="1040"/>
      <c r="U33" s="1040"/>
      <c r="V33" s="1040">
        <v>82</v>
      </c>
      <c r="W33" s="1040"/>
      <c r="X33" s="1040"/>
      <c r="Y33" s="1040"/>
      <c r="Z33" s="1040"/>
      <c r="AA33" s="1040">
        <v>2</v>
      </c>
      <c r="AB33" s="1040"/>
      <c r="AC33" s="1040"/>
      <c r="AD33" s="1040"/>
      <c r="AE33" s="1041"/>
      <c r="AF33" s="1017">
        <v>2</v>
      </c>
      <c r="AG33" s="1018"/>
      <c r="AH33" s="1018"/>
      <c r="AI33" s="1018"/>
      <c r="AJ33" s="1019"/>
      <c r="AK33" s="976">
        <v>59</v>
      </c>
      <c r="AL33" s="967"/>
      <c r="AM33" s="967"/>
      <c r="AN33" s="967"/>
      <c r="AO33" s="967"/>
      <c r="AP33" s="967">
        <v>546</v>
      </c>
      <c r="AQ33" s="967"/>
      <c r="AR33" s="967"/>
      <c r="AS33" s="967"/>
      <c r="AT33" s="967"/>
      <c r="AU33" s="967">
        <v>520</v>
      </c>
      <c r="AV33" s="967"/>
      <c r="AW33" s="967"/>
      <c r="AX33" s="967"/>
      <c r="AY33" s="967"/>
      <c r="AZ33" s="1038" t="s">
        <v>547</v>
      </c>
      <c r="BA33" s="1038"/>
      <c r="BB33" s="1038"/>
      <c r="BC33" s="1038"/>
      <c r="BD33" s="1038"/>
      <c r="BE33" s="978" t="s">
        <v>560</v>
      </c>
      <c r="BF33" s="978"/>
      <c r="BG33" s="978"/>
      <c r="BH33" s="978"/>
      <c r="BI33" s="979"/>
      <c r="BJ33" s="203"/>
      <c r="BK33" s="203"/>
      <c r="BL33" s="203"/>
      <c r="BM33" s="203"/>
      <c r="BN33" s="203"/>
      <c r="BO33" s="216"/>
      <c r="BP33" s="216"/>
      <c r="BQ33" s="213">
        <v>27</v>
      </c>
      <c r="BR33" s="214"/>
      <c r="BS33" s="1012"/>
      <c r="BT33" s="1013"/>
      <c r="BU33" s="1013"/>
      <c r="BV33" s="1013"/>
      <c r="BW33" s="1013"/>
      <c r="BX33" s="1013"/>
      <c r="BY33" s="1013"/>
      <c r="BZ33" s="1013"/>
      <c r="CA33" s="1013"/>
      <c r="CB33" s="1013"/>
      <c r="CC33" s="1013"/>
      <c r="CD33" s="1013"/>
      <c r="CE33" s="1013"/>
      <c r="CF33" s="1013"/>
      <c r="CG33" s="1014"/>
      <c r="CH33" s="987"/>
      <c r="CI33" s="988"/>
      <c r="CJ33" s="988"/>
      <c r="CK33" s="988"/>
      <c r="CL33" s="989"/>
      <c r="CM33" s="987"/>
      <c r="CN33" s="988"/>
      <c r="CO33" s="988"/>
      <c r="CP33" s="988"/>
      <c r="CQ33" s="989"/>
      <c r="CR33" s="987"/>
      <c r="CS33" s="988"/>
      <c r="CT33" s="988"/>
      <c r="CU33" s="988"/>
      <c r="CV33" s="989"/>
      <c r="CW33" s="987"/>
      <c r="CX33" s="988"/>
      <c r="CY33" s="988"/>
      <c r="CZ33" s="988"/>
      <c r="DA33" s="989"/>
      <c r="DB33" s="987"/>
      <c r="DC33" s="988"/>
      <c r="DD33" s="988"/>
      <c r="DE33" s="988"/>
      <c r="DF33" s="989"/>
      <c r="DG33" s="987"/>
      <c r="DH33" s="988"/>
      <c r="DI33" s="988"/>
      <c r="DJ33" s="988"/>
      <c r="DK33" s="989"/>
      <c r="DL33" s="987"/>
      <c r="DM33" s="988"/>
      <c r="DN33" s="988"/>
      <c r="DO33" s="988"/>
      <c r="DP33" s="989"/>
      <c r="DQ33" s="987"/>
      <c r="DR33" s="988"/>
      <c r="DS33" s="988"/>
      <c r="DT33" s="988"/>
      <c r="DU33" s="989"/>
      <c r="DV33" s="990"/>
      <c r="DW33" s="991"/>
      <c r="DX33" s="991"/>
      <c r="DY33" s="991"/>
      <c r="DZ33" s="992"/>
      <c r="EA33" s="197"/>
    </row>
    <row r="34" spans="1:131" s="198" customFormat="1" ht="26.25" customHeight="1">
      <c r="A34" s="217">
        <v>7</v>
      </c>
      <c r="B34" s="1033"/>
      <c r="C34" s="1034"/>
      <c r="D34" s="1034"/>
      <c r="E34" s="1034"/>
      <c r="F34" s="1034"/>
      <c r="G34" s="1034"/>
      <c r="H34" s="1034"/>
      <c r="I34" s="1034"/>
      <c r="J34" s="1034"/>
      <c r="K34" s="1034"/>
      <c r="L34" s="1034"/>
      <c r="M34" s="1034"/>
      <c r="N34" s="1034"/>
      <c r="O34" s="1034"/>
      <c r="P34" s="1035"/>
      <c r="Q34" s="1039"/>
      <c r="R34" s="1040"/>
      <c r="S34" s="1040"/>
      <c r="T34" s="1040"/>
      <c r="U34" s="1040"/>
      <c r="V34" s="1040"/>
      <c r="W34" s="1040"/>
      <c r="X34" s="1040"/>
      <c r="Y34" s="1040"/>
      <c r="Z34" s="1040"/>
      <c r="AA34" s="1040"/>
      <c r="AB34" s="1040"/>
      <c r="AC34" s="1040"/>
      <c r="AD34" s="1040"/>
      <c r="AE34" s="1041"/>
      <c r="AF34" s="1017"/>
      <c r="AG34" s="1018"/>
      <c r="AH34" s="1018"/>
      <c r="AI34" s="1018"/>
      <c r="AJ34" s="1019"/>
      <c r="AK34" s="976"/>
      <c r="AL34" s="967"/>
      <c r="AM34" s="967"/>
      <c r="AN34" s="967"/>
      <c r="AO34" s="967"/>
      <c r="AP34" s="967"/>
      <c r="AQ34" s="967"/>
      <c r="AR34" s="967"/>
      <c r="AS34" s="967"/>
      <c r="AT34" s="967"/>
      <c r="AU34" s="967"/>
      <c r="AV34" s="967"/>
      <c r="AW34" s="967"/>
      <c r="AX34" s="967"/>
      <c r="AY34" s="967"/>
      <c r="AZ34" s="1038"/>
      <c r="BA34" s="1038"/>
      <c r="BB34" s="1038"/>
      <c r="BC34" s="1038"/>
      <c r="BD34" s="1038"/>
      <c r="BE34" s="978"/>
      <c r="BF34" s="978"/>
      <c r="BG34" s="978"/>
      <c r="BH34" s="978"/>
      <c r="BI34" s="979"/>
      <c r="BJ34" s="203"/>
      <c r="BK34" s="203"/>
      <c r="BL34" s="203"/>
      <c r="BM34" s="203"/>
      <c r="BN34" s="203"/>
      <c r="BO34" s="216"/>
      <c r="BP34" s="216"/>
      <c r="BQ34" s="213">
        <v>28</v>
      </c>
      <c r="BR34" s="214"/>
      <c r="BS34" s="1012"/>
      <c r="BT34" s="1013"/>
      <c r="BU34" s="1013"/>
      <c r="BV34" s="1013"/>
      <c r="BW34" s="1013"/>
      <c r="BX34" s="1013"/>
      <c r="BY34" s="1013"/>
      <c r="BZ34" s="1013"/>
      <c r="CA34" s="1013"/>
      <c r="CB34" s="1013"/>
      <c r="CC34" s="1013"/>
      <c r="CD34" s="1013"/>
      <c r="CE34" s="1013"/>
      <c r="CF34" s="1013"/>
      <c r="CG34" s="1014"/>
      <c r="CH34" s="987"/>
      <c r="CI34" s="988"/>
      <c r="CJ34" s="988"/>
      <c r="CK34" s="988"/>
      <c r="CL34" s="989"/>
      <c r="CM34" s="987"/>
      <c r="CN34" s="988"/>
      <c r="CO34" s="988"/>
      <c r="CP34" s="988"/>
      <c r="CQ34" s="989"/>
      <c r="CR34" s="987"/>
      <c r="CS34" s="988"/>
      <c r="CT34" s="988"/>
      <c r="CU34" s="988"/>
      <c r="CV34" s="989"/>
      <c r="CW34" s="987"/>
      <c r="CX34" s="988"/>
      <c r="CY34" s="988"/>
      <c r="CZ34" s="988"/>
      <c r="DA34" s="989"/>
      <c r="DB34" s="987"/>
      <c r="DC34" s="988"/>
      <c r="DD34" s="988"/>
      <c r="DE34" s="988"/>
      <c r="DF34" s="989"/>
      <c r="DG34" s="987"/>
      <c r="DH34" s="988"/>
      <c r="DI34" s="988"/>
      <c r="DJ34" s="988"/>
      <c r="DK34" s="989"/>
      <c r="DL34" s="987"/>
      <c r="DM34" s="988"/>
      <c r="DN34" s="988"/>
      <c r="DO34" s="988"/>
      <c r="DP34" s="989"/>
      <c r="DQ34" s="987"/>
      <c r="DR34" s="988"/>
      <c r="DS34" s="988"/>
      <c r="DT34" s="988"/>
      <c r="DU34" s="989"/>
      <c r="DV34" s="990"/>
      <c r="DW34" s="991"/>
      <c r="DX34" s="991"/>
      <c r="DY34" s="991"/>
      <c r="DZ34" s="992"/>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7"/>
      <c r="AG35" s="1018"/>
      <c r="AH35" s="1018"/>
      <c r="AI35" s="1018"/>
      <c r="AJ35" s="1019"/>
      <c r="AK35" s="976"/>
      <c r="AL35" s="967"/>
      <c r="AM35" s="967"/>
      <c r="AN35" s="967"/>
      <c r="AO35" s="967"/>
      <c r="AP35" s="967"/>
      <c r="AQ35" s="967"/>
      <c r="AR35" s="967"/>
      <c r="AS35" s="967"/>
      <c r="AT35" s="967"/>
      <c r="AU35" s="967"/>
      <c r="AV35" s="967"/>
      <c r="AW35" s="967"/>
      <c r="AX35" s="967"/>
      <c r="AY35" s="967"/>
      <c r="AZ35" s="1038"/>
      <c r="BA35" s="1038"/>
      <c r="BB35" s="1038"/>
      <c r="BC35" s="1038"/>
      <c r="BD35" s="1038"/>
      <c r="BE35" s="978"/>
      <c r="BF35" s="978"/>
      <c r="BG35" s="978"/>
      <c r="BH35" s="978"/>
      <c r="BI35" s="979"/>
      <c r="BJ35" s="203"/>
      <c r="BK35" s="203"/>
      <c r="BL35" s="203"/>
      <c r="BM35" s="203"/>
      <c r="BN35" s="203"/>
      <c r="BO35" s="216"/>
      <c r="BP35" s="216"/>
      <c r="BQ35" s="213">
        <v>29</v>
      </c>
      <c r="BR35" s="214"/>
      <c r="BS35" s="1012"/>
      <c r="BT35" s="1013"/>
      <c r="BU35" s="1013"/>
      <c r="BV35" s="1013"/>
      <c r="BW35" s="1013"/>
      <c r="BX35" s="1013"/>
      <c r="BY35" s="1013"/>
      <c r="BZ35" s="1013"/>
      <c r="CA35" s="1013"/>
      <c r="CB35" s="1013"/>
      <c r="CC35" s="1013"/>
      <c r="CD35" s="1013"/>
      <c r="CE35" s="1013"/>
      <c r="CF35" s="1013"/>
      <c r="CG35" s="1014"/>
      <c r="CH35" s="987"/>
      <c r="CI35" s="988"/>
      <c r="CJ35" s="988"/>
      <c r="CK35" s="988"/>
      <c r="CL35" s="989"/>
      <c r="CM35" s="987"/>
      <c r="CN35" s="988"/>
      <c r="CO35" s="988"/>
      <c r="CP35" s="988"/>
      <c r="CQ35" s="989"/>
      <c r="CR35" s="987"/>
      <c r="CS35" s="988"/>
      <c r="CT35" s="988"/>
      <c r="CU35" s="988"/>
      <c r="CV35" s="989"/>
      <c r="CW35" s="987"/>
      <c r="CX35" s="988"/>
      <c r="CY35" s="988"/>
      <c r="CZ35" s="988"/>
      <c r="DA35" s="989"/>
      <c r="DB35" s="987"/>
      <c r="DC35" s="988"/>
      <c r="DD35" s="988"/>
      <c r="DE35" s="988"/>
      <c r="DF35" s="989"/>
      <c r="DG35" s="987"/>
      <c r="DH35" s="988"/>
      <c r="DI35" s="988"/>
      <c r="DJ35" s="988"/>
      <c r="DK35" s="989"/>
      <c r="DL35" s="987"/>
      <c r="DM35" s="988"/>
      <c r="DN35" s="988"/>
      <c r="DO35" s="988"/>
      <c r="DP35" s="989"/>
      <c r="DQ35" s="987"/>
      <c r="DR35" s="988"/>
      <c r="DS35" s="988"/>
      <c r="DT35" s="988"/>
      <c r="DU35" s="989"/>
      <c r="DV35" s="990"/>
      <c r="DW35" s="991"/>
      <c r="DX35" s="991"/>
      <c r="DY35" s="991"/>
      <c r="DZ35" s="992"/>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7"/>
      <c r="AG36" s="1018"/>
      <c r="AH36" s="1018"/>
      <c r="AI36" s="1018"/>
      <c r="AJ36" s="1019"/>
      <c r="AK36" s="976"/>
      <c r="AL36" s="967"/>
      <c r="AM36" s="967"/>
      <c r="AN36" s="967"/>
      <c r="AO36" s="967"/>
      <c r="AP36" s="967"/>
      <c r="AQ36" s="967"/>
      <c r="AR36" s="967"/>
      <c r="AS36" s="967"/>
      <c r="AT36" s="967"/>
      <c r="AU36" s="967"/>
      <c r="AV36" s="967"/>
      <c r="AW36" s="967"/>
      <c r="AX36" s="967"/>
      <c r="AY36" s="967"/>
      <c r="AZ36" s="1038"/>
      <c r="BA36" s="1038"/>
      <c r="BB36" s="1038"/>
      <c r="BC36" s="1038"/>
      <c r="BD36" s="1038"/>
      <c r="BE36" s="978"/>
      <c r="BF36" s="978"/>
      <c r="BG36" s="978"/>
      <c r="BH36" s="978"/>
      <c r="BI36" s="979"/>
      <c r="BJ36" s="203"/>
      <c r="BK36" s="203"/>
      <c r="BL36" s="203"/>
      <c r="BM36" s="203"/>
      <c r="BN36" s="203"/>
      <c r="BO36" s="216"/>
      <c r="BP36" s="216"/>
      <c r="BQ36" s="213">
        <v>30</v>
      </c>
      <c r="BR36" s="214"/>
      <c r="BS36" s="1012"/>
      <c r="BT36" s="1013"/>
      <c r="BU36" s="1013"/>
      <c r="BV36" s="1013"/>
      <c r="BW36" s="1013"/>
      <c r="BX36" s="1013"/>
      <c r="BY36" s="1013"/>
      <c r="BZ36" s="1013"/>
      <c r="CA36" s="1013"/>
      <c r="CB36" s="1013"/>
      <c r="CC36" s="1013"/>
      <c r="CD36" s="1013"/>
      <c r="CE36" s="1013"/>
      <c r="CF36" s="1013"/>
      <c r="CG36" s="1014"/>
      <c r="CH36" s="987"/>
      <c r="CI36" s="988"/>
      <c r="CJ36" s="988"/>
      <c r="CK36" s="988"/>
      <c r="CL36" s="989"/>
      <c r="CM36" s="987"/>
      <c r="CN36" s="988"/>
      <c r="CO36" s="988"/>
      <c r="CP36" s="988"/>
      <c r="CQ36" s="989"/>
      <c r="CR36" s="987"/>
      <c r="CS36" s="988"/>
      <c r="CT36" s="988"/>
      <c r="CU36" s="988"/>
      <c r="CV36" s="989"/>
      <c r="CW36" s="987"/>
      <c r="CX36" s="988"/>
      <c r="CY36" s="988"/>
      <c r="CZ36" s="988"/>
      <c r="DA36" s="989"/>
      <c r="DB36" s="987"/>
      <c r="DC36" s="988"/>
      <c r="DD36" s="988"/>
      <c r="DE36" s="988"/>
      <c r="DF36" s="989"/>
      <c r="DG36" s="987"/>
      <c r="DH36" s="988"/>
      <c r="DI36" s="988"/>
      <c r="DJ36" s="988"/>
      <c r="DK36" s="989"/>
      <c r="DL36" s="987"/>
      <c r="DM36" s="988"/>
      <c r="DN36" s="988"/>
      <c r="DO36" s="988"/>
      <c r="DP36" s="989"/>
      <c r="DQ36" s="987"/>
      <c r="DR36" s="988"/>
      <c r="DS36" s="988"/>
      <c r="DT36" s="988"/>
      <c r="DU36" s="989"/>
      <c r="DV36" s="990"/>
      <c r="DW36" s="991"/>
      <c r="DX36" s="991"/>
      <c r="DY36" s="991"/>
      <c r="DZ36" s="992"/>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7"/>
      <c r="AG37" s="1018"/>
      <c r="AH37" s="1018"/>
      <c r="AI37" s="1018"/>
      <c r="AJ37" s="1019"/>
      <c r="AK37" s="976"/>
      <c r="AL37" s="967"/>
      <c r="AM37" s="967"/>
      <c r="AN37" s="967"/>
      <c r="AO37" s="967"/>
      <c r="AP37" s="967"/>
      <c r="AQ37" s="967"/>
      <c r="AR37" s="967"/>
      <c r="AS37" s="967"/>
      <c r="AT37" s="967"/>
      <c r="AU37" s="967"/>
      <c r="AV37" s="967"/>
      <c r="AW37" s="967"/>
      <c r="AX37" s="967"/>
      <c r="AY37" s="967"/>
      <c r="AZ37" s="1038"/>
      <c r="BA37" s="1038"/>
      <c r="BB37" s="1038"/>
      <c r="BC37" s="1038"/>
      <c r="BD37" s="1038"/>
      <c r="BE37" s="978"/>
      <c r="BF37" s="978"/>
      <c r="BG37" s="978"/>
      <c r="BH37" s="978"/>
      <c r="BI37" s="979"/>
      <c r="BJ37" s="203"/>
      <c r="BK37" s="203"/>
      <c r="BL37" s="203"/>
      <c r="BM37" s="203"/>
      <c r="BN37" s="203"/>
      <c r="BO37" s="216"/>
      <c r="BP37" s="216"/>
      <c r="BQ37" s="213">
        <v>31</v>
      </c>
      <c r="BR37" s="214"/>
      <c r="BS37" s="1012"/>
      <c r="BT37" s="1013"/>
      <c r="BU37" s="1013"/>
      <c r="BV37" s="1013"/>
      <c r="BW37" s="1013"/>
      <c r="BX37" s="1013"/>
      <c r="BY37" s="1013"/>
      <c r="BZ37" s="1013"/>
      <c r="CA37" s="1013"/>
      <c r="CB37" s="1013"/>
      <c r="CC37" s="1013"/>
      <c r="CD37" s="1013"/>
      <c r="CE37" s="1013"/>
      <c r="CF37" s="1013"/>
      <c r="CG37" s="1014"/>
      <c r="CH37" s="987"/>
      <c r="CI37" s="988"/>
      <c r="CJ37" s="988"/>
      <c r="CK37" s="988"/>
      <c r="CL37" s="989"/>
      <c r="CM37" s="987"/>
      <c r="CN37" s="988"/>
      <c r="CO37" s="988"/>
      <c r="CP37" s="988"/>
      <c r="CQ37" s="989"/>
      <c r="CR37" s="987"/>
      <c r="CS37" s="988"/>
      <c r="CT37" s="988"/>
      <c r="CU37" s="988"/>
      <c r="CV37" s="989"/>
      <c r="CW37" s="987"/>
      <c r="CX37" s="988"/>
      <c r="CY37" s="988"/>
      <c r="CZ37" s="988"/>
      <c r="DA37" s="989"/>
      <c r="DB37" s="987"/>
      <c r="DC37" s="988"/>
      <c r="DD37" s="988"/>
      <c r="DE37" s="988"/>
      <c r="DF37" s="989"/>
      <c r="DG37" s="987"/>
      <c r="DH37" s="988"/>
      <c r="DI37" s="988"/>
      <c r="DJ37" s="988"/>
      <c r="DK37" s="989"/>
      <c r="DL37" s="987"/>
      <c r="DM37" s="988"/>
      <c r="DN37" s="988"/>
      <c r="DO37" s="988"/>
      <c r="DP37" s="989"/>
      <c r="DQ37" s="987"/>
      <c r="DR37" s="988"/>
      <c r="DS37" s="988"/>
      <c r="DT37" s="988"/>
      <c r="DU37" s="989"/>
      <c r="DV37" s="990"/>
      <c r="DW37" s="991"/>
      <c r="DX37" s="991"/>
      <c r="DY37" s="991"/>
      <c r="DZ37" s="992"/>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7"/>
      <c r="AG38" s="1018"/>
      <c r="AH38" s="1018"/>
      <c r="AI38" s="1018"/>
      <c r="AJ38" s="1019"/>
      <c r="AK38" s="976"/>
      <c r="AL38" s="967"/>
      <c r="AM38" s="967"/>
      <c r="AN38" s="967"/>
      <c r="AO38" s="967"/>
      <c r="AP38" s="967"/>
      <c r="AQ38" s="967"/>
      <c r="AR38" s="967"/>
      <c r="AS38" s="967"/>
      <c r="AT38" s="967"/>
      <c r="AU38" s="967"/>
      <c r="AV38" s="967"/>
      <c r="AW38" s="967"/>
      <c r="AX38" s="967"/>
      <c r="AY38" s="967"/>
      <c r="AZ38" s="1038"/>
      <c r="BA38" s="1038"/>
      <c r="BB38" s="1038"/>
      <c r="BC38" s="1038"/>
      <c r="BD38" s="1038"/>
      <c r="BE38" s="978"/>
      <c r="BF38" s="978"/>
      <c r="BG38" s="978"/>
      <c r="BH38" s="978"/>
      <c r="BI38" s="979"/>
      <c r="BJ38" s="203"/>
      <c r="BK38" s="203"/>
      <c r="BL38" s="203"/>
      <c r="BM38" s="203"/>
      <c r="BN38" s="203"/>
      <c r="BO38" s="216"/>
      <c r="BP38" s="216"/>
      <c r="BQ38" s="213">
        <v>32</v>
      </c>
      <c r="BR38" s="214"/>
      <c r="BS38" s="1012"/>
      <c r="BT38" s="1013"/>
      <c r="BU38" s="1013"/>
      <c r="BV38" s="1013"/>
      <c r="BW38" s="1013"/>
      <c r="BX38" s="1013"/>
      <c r="BY38" s="1013"/>
      <c r="BZ38" s="1013"/>
      <c r="CA38" s="1013"/>
      <c r="CB38" s="1013"/>
      <c r="CC38" s="1013"/>
      <c r="CD38" s="1013"/>
      <c r="CE38" s="1013"/>
      <c r="CF38" s="1013"/>
      <c r="CG38" s="1014"/>
      <c r="CH38" s="987"/>
      <c r="CI38" s="988"/>
      <c r="CJ38" s="988"/>
      <c r="CK38" s="988"/>
      <c r="CL38" s="989"/>
      <c r="CM38" s="987"/>
      <c r="CN38" s="988"/>
      <c r="CO38" s="988"/>
      <c r="CP38" s="988"/>
      <c r="CQ38" s="989"/>
      <c r="CR38" s="987"/>
      <c r="CS38" s="988"/>
      <c r="CT38" s="988"/>
      <c r="CU38" s="988"/>
      <c r="CV38" s="989"/>
      <c r="CW38" s="987"/>
      <c r="CX38" s="988"/>
      <c r="CY38" s="988"/>
      <c r="CZ38" s="988"/>
      <c r="DA38" s="989"/>
      <c r="DB38" s="987"/>
      <c r="DC38" s="988"/>
      <c r="DD38" s="988"/>
      <c r="DE38" s="988"/>
      <c r="DF38" s="989"/>
      <c r="DG38" s="987"/>
      <c r="DH38" s="988"/>
      <c r="DI38" s="988"/>
      <c r="DJ38" s="988"/>
      <c r="DK38" s="989"/>
      <c r="DL38" s="987"/>
      <c r="DM38" s="988"/>
      <c r="DN38" s="988"/>
      <c r="DO38" s="988"/>
      <c r="DP38" s="989"/>
      <c r="DQ38" s="987"/>
      <c r="DR38" s="988"/>
      <c r="DS38" s="988"/>
      <c r="DT38" s="988"/>
      <c r="DU38" s="989"/>
      <c r="DV38" s="990"/>
      <c r="DW38" s="991"/>
      <c r="DX38" s="991"/>
      <c r="DY38" s="991"/>
      <c r="DZ38" s="992"/>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7"/>
      <c r="AG39" s="1018"/>
      <c r="AH39" s="1018"/>
      <c r="AI39" s="1018"/>
      <c r="AJ39" s="1019"/>
      <c r="AK39" s="976"/>
      <c r="AL39" s="967"/>
      <c r="AM39" s="967"/>
      <c r="AN39" s="967"/>
      <c r="AO39" s="967"/>
      <c r="AP39" s="967"/>
      <c r="AQ39" s="967"/>
      <c r="AR39" s="967"/>
      <c r="AS39" s="967"/>
      <c r="AT39" s="967"/>
      <c r="AU39" s="967"/>
      <c r="AV39" s="967"/>
      <c r="AW39" s="967"/>
      <c r="AX39" s="967"/>
      <c r="AY39" s="967"/>
      <c r="AZ39" s="1038"/>
      <c r="BA39" s="1038"/>
      <c r="BB39" s="1038"/>
      <c r="BC39" s="1038"/>
      <c r="BD39" s="1038"/>
      <c r="BE39" s="978"/>
      <c r="BF39" s="978"/>
      <c r="BG39" s="978"/>
      <c r="BH39" s="978"/>
      <c r="BI39" s="979"/>
      <c r="BJ39" s="203"/>
      <c r="BK39" s="203"/>
      <c r="BL39" s="203"/>
      <c r="BM39" s="203"/>
      <c r="BN39" s="203"/>
      <c r="BO39" s="216"/>
      <c r="BP39" s="216"/>
      <c r="BQ39" s="213">
        <v>33</v>
      </c>
      <c r="BR39" s="214"/>
      <c r="BS39" s="1012"/>
      <c r="BT39" s="1013"/>
      <c r="BU39" s="1013"/>
      <c r="BV39" s="1013"/>
      <c r="BW39" s="1013"/>
      <c r="BX39" s="1013"/>
      <c r="BY39" s="1013"/>
      <c r="BZ39" s="1013"/>
      <c r="CA39" s="1013"/>
      <c r="CB39" s="1013"/>
      <c r="CC39" s="1013"/>
      <c r="CD39" s="1013"/>
      <c r="CE39" s="1013"/>
      <c r="CF39" s="1013"/>
      <c r="CG39" s="1014"/>
      <c r="CH39" s="987"/>
      <c r="CI39" s="988"/>
      <c r="CJ39" s="988"/>
      <c r="CK39" s="988"/>
      <c r="CL39" s="989"/>
      <c r="CM39" s="987"/>
      <c r="CN39" s="988"/>
      <c r="CO39" s="988"/>
      <c r="CP39" s="988"/>
      <c r="CQ39" s="989"/>
      <c r="CR39" s="987"/>
      <c r="CS39" s="988"/>
      <c r="CT39" s="988"/>
      <c r="CU39" s="988"/>
      <c r="CV39" s="989"/>
      <c r="CW39" s="987"/>
      <c r="CX39" s="988"/>
      <c r="CY39" s="988"/>
      <c r="CZ39" s="988"/>
      <c r="DA39" s="989"/>
      <c r="DB39" s="987"/>
      <c r="DC39" s="988"/>
      <c r="DD39" s="988"/>
      <c r="DE39" s="988"/>
      <c r="DF39" s="989"/>
      <c r="DG39" s="987"/>
      <c r="DH39" s="988"/>
      <c r="DI39" s="988"/>
      <c r="DJ39" s="988"/>
      <c r="DK39" s="989"/>
      <c r="DL39" s="987"/>
      <c r="DM39" s="988"/>
      <c r="DN39" s="988"/>
      <c r="DO39" s="988"/>
      <c r="DP39" s="989"/>
      <c r="DQ39" s="987"/>
      <c r="DR39" s="988"/>
      <c r="DS39" s="988"/>
      <c r="DT39" s="988"/>
      <c r="DU39" s="989"/>
      <c r="DV39" s="990"/>
      <c r="DW39" s="991"/>
      <c r="DX39" s="991"/>
      <c r="DY39" s="991"/>
      <c r="DZ39" s="992"/>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7"/>
      <c r="AG40" s="1018"/>
      <c r="AH40" s="1018"/>
      <c r="AI40" s="1018"/>
      <c r="AJ40" s="1019"/>
      <c r="AK40" s="976"/>
      <c r="AL40" s="967"/>
      <c r="AM40" s="967"/>
      <c r="AN40" s="967"/>
      <c r="AO40" s="967"/>
      <c r="AP40" s="967"/>
      <c r="AQ40" s="967"/>
      <c r="AR40" s="967"/>
      <c r="AS40" s="967"/>
      <c r="AT40" s="967"/>
      <c r="AU40" s="967"/>
      <c r="AV40" s="967"/>
      <c r="AW40" s="967"/>
      <c r="AX40" s="967"/>
      <c r="AY40" s="967"/>
      <c r="AZ40" s="1038"/>
      <c r="BA40" s="1038"/>
      <c r="BB40" s="1038"/>
      <c r="BC40" s="1038"/>
      <c r="BD40" s="1038"/>
      <c r="BE40" s="978"/>
      <c r="BF40" s="978"/>
      <c r="BG40" s="978"/>
      <c r="BH40" s="978"/>
      <c r="BI40" s="979"/>
      <c r="BJ40" s="203"/>
      <c r="BK40" s="203"/>
      <c r="BL40" s="203"/>
      <c r="BM40" s="203"/>
      <c r="BN40" s="203"/>
      <c r="BO40" s="216"/>
      <c r="BP40" s="216"/>
      <c r="BQ40" s="213">
        <v>34</v>
      </c>
      <c r="BR40" s="214"/>
      <c r="BS40" s="1012"/>
      <c r="BT40" s="1013"/>
      <c r="BU40" s="1013"/>
      <c r="BV40" s="1013"/>
      <c r="BW40" s="1013"/>
      <c r="BX40" s="1013"/>
      <c r="BY40" s="1013"/>
      <c r="BZ40" s="1013"/>
      <c r="CA40" s="1013"/>
      <c r="CB40" s="1013"/>
      <c r="CC40" s="1013"/>
      <c r="CD40" s="1013"/>
      <c r="CE40" s="1013"/>
      <c r="CF40" s="1013"/>
      <c r="CG40" s="1014"/>
      <c r="CH40" s="987"/>
      <c r="CI40" s="988"/>
      <c r="CJ40" s="988"/>
      <c r="CK40" s="988"/>
      <c r="CL40" s="989"/>
      <c r="CM40" s="987"/>
      <c r="CN40" s="988"/>
      <c r="CO40" s="988"/>
      <c r="CP40" s="988"/>
      <c r="CQ40" s="989"/>
      <c r="CR40" s="987"/>
      <c r="CS40" s="988"/>
      <c r="CT40" s="988"/>
      <c r="CU40" s="988"/>
      <c r="CV40" s="989"/>
      <c r="CW40" s="987"/>
      <c r="CX40" s="988"/>
      <c r="CY40" s="988"/>
      <c r="CZ40" s="988"/>
      <c r="DA40" s="989"/>
      <c r="DB40" s="987"/>
      <c r="DC40" s="988"/>
      <c r="DD40" s="988"/>
      <c r="DE40" s="988"/>
      <c r="DF40" s="989"/>
      <c r="DG40" s="987"/>
      <c r="DH40" s="988"/>
      <c r="DI40" s="988"/>
      <c r="DJ40" s="988"/>
      <c r="DK40" s="989"/>
      <c r="DL40" s="987"/>
      <c r="DM40" s="988"/>
      <c r="DN40" s="988"/>
      <c r="DO40" s="988"/>
      <c r="DP40" s="989"/>
      <c r="DQ40" s="987"/>
      <c r="DR40" s="988"/>
      <c r="DS40" s="988"/>
      <c r="DT40" s="988"/>
      <c r="DU40" s="989"/>
      <c r="DV40" s="990"/>
      <c r="DW40" s="991"/>
      <c r="DX40" s="991"/>
      <c r="DY40" s="991"/>
      <c r="DZ40" s="992"/>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7"/>
      <c r="AG41" s="1018"/>
      <c r="AH41" s="1018"/>
      <c r="AI41" s="1018"/>
      <c r="AJ41" s="1019"/>
      <c r="AK41" s="976"/>
      <c r="AL41" s="967"/>
      <c r="AM41" s="967"/>
      <c r="AN41" s="967"/>
      <c r="AO41" s="967"/>
      <c r="AP41" s="967"/>
      <c r="AQ41" s="967"/>
      <c r="AR41" s="967"/>
      <c r="AS41" s="967"/>
      <c r="AT41" s="967"/>
      <c r="AU41" s="967"/>
      <c r="AV41" s="967"/>
      <c r="AW41" s="967"/>
      <c r="AX41" s="967"/>
      <c r="AY41" s="967"/>
      <c r="AZ41" s="1038"/>
      <c r="BA41" s="1038"/>
      <c r="BB41" s="1038"/>
      <c r="BC41" s="1038"/>
      <c r="BD41" s="1038"/>
      <c r="BE41" s="978"/>
      <c r="BF41" s="978"/>
      <c r="BG41" s="978"/>
      <c r="BH41" s="978"/>
      <c r="BI41" s="979"/>
      <c r="BJ41" s="203"/>
      <c r="BK41" s="203"/>
      <c r="BL41" s="203"/>
      <c r="BM41" s="203"/>
      <c r="BN41" s="203"/>
      <c r="BO41" s="216"/>
      <c r="BP41" s="216"/>
      <c r="BQ41" s="213">
        <v>35</v>
      </c>
      <c r="BR41" s="214"/>
      <c r="BS41" s="1012"/>
      <c r="BT41" s="1013"/>
      <c r="BU41" s="1013"/>
      <c r="BV41" s="1013"/>
      <c r="BW41" s="1013"/>
      <c r="BX41" s="1013"/>
      <c r="BY41" s="1013"/>
      <c r="BZ41" s="1013"/>
      <c r="CA41" s="1013"/>
      <c r="CB41" s="1013"/>
      <c r="CC41" s="1013"/>
      <c r="CD41" s="1013"/>
      <c r="CE41" s="1013"/>
      <c r="CF41" s="1013"/>
      <c r="CG41" s="1014"/>
      <c r="CH41" s="987"/>
      <c r="CI41" s="988"/>
      <c r="CJ41" s="988"/>
      <c r="CK41" s="988"/>
      <c r="CL41" s="989"/>
      <c r="CM41" s="987"/>
      <c r="CN41" s="988"/>
      <c r="CO41" s="988"/>
      <c r="CP41" s="988"/>
      <c r="CQ41" s="989"/>
      <c r="CR41" s="987"/>
      <c r="CS41" s="988"/>
      <c r="CT41" s="988"/>
      <c r="CU41" s="988"/>
      <c r="CV41" s="989"/>
      <c r="CW41" s="987"/>
      <c r="CX41" s="988"/>
      <c r="CY41" s="988"/>
      <c r="CZ41" s="988"/>
      <c r="DA41" s="989"/>
      <c r="DB41" s="987"/>
      <c r="DC41" s="988"/>
      <c r="DD41" s="988"/>
      <c r="DE41" s="988"/>
      <c r="DF41" s="989"/>
      <c r="DG41" s="987"/>
      <c r="DH41" s="988"/>
      <c r="DI41" s="988"/>
      <c r="DJ41" s="988"/>
      <c r="DK41" s="989"/>
      <c r="DL41" s="987"/>
      <c r="DM41" s="988"/>
      <c r="DN41" s="988"/>
      <c r="DO41" s="988"/>
      <c r="DP41" s="989"/>
      <c r="DQ41" s="987"/>
      <c r="DR41" s="988"/>
      <c r="DS41" s="988"/>
      <c r="DT41" s="988"/>
      <c r="DU41" s="989"/>
      <c r="DV41" s="990"/>
      <c r="DW41" s="991"/>
      <c r="DX41" s="991"/>
      <c r="DY41" s="991"/>
      <c r="DZ41" s="992"/>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7"/>
      <c r="AG42" s="1018"/>
      <c r="AH42" s="1018"/>
      <c r="AI42" s="1018"/>
      <c r="AJ42" s="1019"/>
      <c r="AK42" s="976"/>
      <c r="AL42" s="967"/>
      <c r="AM42" s="967"/>
      <c r="AN42" s="967"/>
      <c r="AO42" s="967"/>
      <c r="AP42" s="967"/>
      <c r="AQ42" s="967"/>
      <c r="AR42" s="967"/>
      <c r="AS42" s="967"/>
      <c r="AT42" s="967"/>
      <c r="AU42" s="967"/>
      <c r="AV42" s="967"/>
      <c r="AW42" s="967"/>
      <c r="AX42" s="967"/>
      <c r="AY42" s="967"/>
      <c r="AZ42" s="1038"/>
      <c r="BA42" s="1038"/>
      <c r="BB42" s="1038"/>
      <c r="BC42" s="1038"/>
      <c r="BD42" s="1038"/>
      <c r="BE42" s="978"/>
      <c r="BF42" s="978"/>
      <c r="BG42" s="978"/>
      <c r="BH42" s="978"/>
      <c r="BI42" s="979"/>
      <c r="BJ42" s="203"/>
      <c r="BK42" s="203"/>
      <c r="BL42" s="203"/>
      <c r="BM42" s="203"/>
      <c r="BN42" s="203"/>
      <c r="BO42" s="216"/>
      <c r="BP42" s="216"/>
      <c r="BQ42" s="213">
        <v>36</v>
      </c>
      <c r="BR42" s="214"/>
      <c r="BS42" s="1012"/>
      <c r="BT42" s="1013"/>
      <c r="BU42" s="1013"/>
      <c r="BV42" s="1013"/>
      <c r="BW42" s="1013"/>
      <c r="BX42" s="1013"/>
      <c r="BY42" s="1013"/>
      <c r="BZ42" s="1013"/>
      <c r="CA42" s="1013"/>
      <c r="CB42" s="1013"/>
      <c r="CC42" s="1013"/>
      <c r="CD42" s="1013"/>
      <c r="CE42" s="1013"/>
      <c r="CF42" s="1013"/>
      <c r="CG42" s="1014"/>
      <c r="CH42" s="987"/>
      <c r="CI42" s="988"/>
      <c r="CJ42" s="988"/>
      <c r="CK42" s="988"/>
      <c r="CL42" s="989"/>
      <c r="CM42" s="987"/>
      <c r="CN42" s="988"/>
      <c r="CO42" s="988"/>
      <c r="CP42" s="988"/>
      <c r="CQ42" s="989"/>
      <c r="CR42" s="987"/>
      <c r="CS42" s="988"/>
      <c r="CT42" s="988"/>
      <c r="CU42" s="988"/>
      <c r="CV42" s="989"/>
      <c r="CW42" s="987"/>
      <c r="CX42" s="988"/>
      <c r="CY42" s="988"/>
      <c r="CZ42" s="988"/>
      <c r="DA42" s="989"/>
      <c r="DB42" s="987"/>
      <c r="DC42" s="988"/>
      <c r="DD42" s="988"/>
      <c r="DE42" s="988"/>
      <c r="DF42" s="989"/>
      <c r="DG42" s="987"/>
      <c r="DH42" s="988"/>
      <c r="DI42" s="988"/>
      <c r="DJ42" s="988"/>
      <c r="DK42" s="989"/>
      <c r="DL42" s="987"/>
      <c r="DM42" s="988"/>
      <c r="DN42" s="988"/>
      <c r="DO42" s="988"/>
      <c r="DP42" s="989"/>
      <c r="DQ42" s="987"/>
      <c r="DR42" s="988"/>
      <c r="DS42" s="988"/>
      <c r="DT42" s="988"/>
      <c r="DU42" s="989"/>
      <c r="DV42" s="990"/>
      <c r="DW42" s="991"/>
      <c r="DX42" s="991"/>
      <c r="DY42" s="991"/>
      <c r="DZ42" s="992"/>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7"/>
      <c r="AG43" s="1018"/>
      <c r="AH43" s="1018"/>
      <c r="AI43" s="1018"/>
      <c r="AJ43" s="1019"/>
      <c r="AK43" s="976"/>
      <c r="AL43" s="967"/>
      <c r="AM43" s="967"/>
      <c r="AN43" s="967"/>
      <c r="AO43" s="967"/>
      <c r="AP43" s="967"/>
      <c r="AQ43" s="967"/>
      <c r="AR43" s="967"/>
      <c r="AS43" s="967"/>
      <c r="AT43" s="967"/>
      <c r="AU43" s="967"/>
      <c r="AV43" s="967"/>
      <c r="AW43" s="967"/>
      <c r="AX43" s="967"/>
      <c r="AY43" s="967"/>
      <c r="AZ43" s="1038"/>
      <c r="BA43" s="1038"/>
      <c r="BB43" s="1038"/>
      <c r="BC43" s="1038"/>
      <c r="BD43" s="1038"/>
      <c r="BE43" s="978"/>
      <c r="BF43" s="978"/>
      <c r="BG43" s="978"/>
      <c r="BH43" s="978"/>
      <c r="BI43" s="979"/>
      <c r="BJ43" s="203"/>
      <c r="BK43" s="203"/>
      <c r="BL43" s="203"/>
      <c r="BM43" s="203"/>
      <c r="BN43" s="203"/>
      <c r="BO43" s="216"/>
      <c r="BP43" s="216"/>
      <c r="BQ43" s="213">
        <v>37</v>
      </c>
      <c r="BR43" s="214"/>
      <c r="BS43" s="1012"/>
      <c r="BT43" s="1013"/>
      <c r="BU43" s="1013"/>
      <c r="BV43" s="1013"/>
      <c r="BW43" s="1013"/>
      <c r="BX43" s="1013"/>
      <c r="BY43" s="1013"/>
      <c r="BZ43" s="1013"/>
      <c r="CA43" s="1013"/>
      <c r="CB43" s="1013"/>
      <c r="CC43" s="1013"/>
      <c r="CD43" s="1013"/>
      <c r="CE43" s="1013"/>
      <c r="CF43" s="1013"/>
      <c r="CG43" s="1014"/>
      <c r="CH43" s="987"/>
      <c r="CI43" s="988"/>
      <c r="CJ43" s="988"/>
      <c r="CK43" s="988"/>
      <c r="CL43" s="989"/>
      <c r="CM43" s="987"/>
      <c r="CN43" s="988"/>
      <c r="CO43" s="988"/>
      <c r="CP43" s="988"/>
      <c r="CQ43" s="989"/>
      <c r="CR43" s="987"/>
      <c r="CS43" s="988"/>
      <c r="CT43" s="988"/>
      <c r="CU43" s="988"/>
      <c r="CV43" s="989"/>
      <c r="CW43" s="987"/>
      <c r="CX43" s="988"/>
      <c r="CY43" s="988"/>
      <c r="CZ43" s="988"/>
      <c r="DA43" s="989"/>
      <c r="DB43" s="987"/>
      <c r="DC43" s="988"/>
      <c r="DD43" s="988"/>
      <c r="DE43" s="988"/>
      <c r="DF43" s="989"/>
      <c r="DG43" s="987"/>
      <c r="DH43" s="988"/>
      <c r="DI43" s="988"/>
      <c r="DJ43" s="988"/>
      <c r="DK43" s="989"/>
      <c r="DL43" s="987"/>
      <c r="DM43" s="988"/>
      <c r="DN43" s="988"/>
      <c r="DO43" s="988"/>
      <c r="DP43" s="989"/>
      <c r="DQ43" s="987"/>
      <c r="DR43" s="988"/>
      <c r="DS43" s="988"/>
      <c r="DT43" s="988"/>
      <c r="DU43" s="989"/>
      <c r="DV43" s="990"/>
      <c r="DW43" s="991"/>
      <c r="DX43" s="991"/>
      <c r="DY43" s="991"/>
      <c r="DZ43" s="992"/>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7"/>
      <c r="AG44" s="1018"/>
      <c r="AH44" s="1018"/>
      <c r="AI44" s="1018"/>
      <c r="AJ44" s="1019"/>
      <c r="AK44" s="976"/>
      <c r="AL44" s="967"/>
      <c r="AM44" s="967"/>
      <c r="AN44" s="967"/>
      <c r="AO44" s="967"/>
      <c r="AP44" s="967"/>
      <c r="AQ44" s="967"/>
      <c r="AR44" s="967"/>
      <c r="AS44" s="967"/>
      <c r="AT44" s="967"/>
      <c r="AU44" s="967"/>
      <c r="AV44" s="967"/>
      <c r="AW44" s="967"/>
      <c r="AX44" s="967"/>
      <c r="AY44" s="967"/>
      <c r="AZ44" s="1038"/>
      <c r="BA44" s="1038"/>
      <c r="BB44" s="1038"/>
      <c r="BC44" s="1038"/>
      <c r="BD44" s="1038"/>
      <c r="BE44" s="978"/>
      <c r="BF44" s="978"/>
      <c r="BG44" s="978"/>
      <c r="BH44" s="978"/>
      <c r="BI44" s="979"/>
      <c r="BJ44" s="203"/>
      <c r="BK44" s="203"/>
      <c r="BL44" s="203"/>
      <c r="BM44" s="203"/>
      <c r="BN44" s="203"/>
      <c r="BO44" s="216"/>
      <c r="BP44" s="216"/>
      <c r="BQ44" s="213">
        <v>38</v>
      </c>
      <c r="BR44" s="214"/>
      <c r="BS44" s="1012"/>
      <c r="BT44" s="1013"/>
      <c r="BU44" s="1013"/>
      <c r="BV44" s="1013"/>
      <c r="BW44" s="1013"/>
      <c r="BX44" s="1013"/>
      <c r="BY44" s="1013"/>
      <c r="BZ44" s="1013"/>
      <c r="CA44" s="1013"/>
      <c r="CB44" s="1013"/>
      <c r="CC44" s="1013"/>
      <c r="CD44" s="1013"/>
      <c r="CE44" s="1013"/>
      <c r="CF44" s="1013"/>
      <c r="CG44" s="1014"/>
      <c r="CH44" s="987"/>
      <c r="CI44" s="988"/>
      <c r="CJ44" s="988"/>
      <c r="CK44" s="988"/>
      <c r="CL44" s="989"/>
      <c r="CM44" s="987"/>
      <c r="CN44" s="988"/>
      <c r="CO44" s="988"/>
      <c r="CP44" s="988"/>
      <c r="CQ44" s="989"/>
      <c r="CR44" s="987"/>
      <c r="CS44" s="988"/>
      <c r="CT44" s="988"/>
      <c r="CU44" s="988"/>
      <c r="CV44" s="989"/>
      <c r="CW44" s="987"/>
      <c r="CX44" s="988"/>
      <c r="CY44" s="988"/>
      <c r="CZ44" s="988"/>
      <c r="DA44" s="989"/>
      <c r="DB44" s="987"/>
      <c r="DC44" s="988"/>
      <c r="DD44" s="988"/>
      <c r="DE44" s="988"/>
      <c r="DF44" s="989"/>
      <c r="DG44" s="987"/>
      <c r="DH44" s="988"/>
      <c r="DI44" s="988"/>
      <c r="DJ44" s="988"/>
      <c r="DK44" s="989"/>
      <c r="DL44" s="987"/>
      <c r="DM44" s="988"/>
      <c r="DN44" s="988"/>
      <c r="DO44" s="988"/>
      <c r="DP44" s="989"/>
      <c r="DQ44" s="987"/>
      <c r="DR44" s="988"/>
      <c r="DS44" s="988"/>
      <c r="DT44" s="988"/>
      <c r="DU44" s="989"/>
      <c r="DV44" s="990"/>
      <c r="DW44" s="991"/>
      <c r="DX44" s="991"/>
      <c r="DY44" s="991"/>
      <c r="DZ44" s="992"/>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7"/>
      <c r="AG45" s="1018"/>
      <c r="AH45" s="1018"/>
      <c r="AI45" s="1018"/>
      <c r="AJ45" s="1019"/>
      <c r="AK45" s="976"/>
      <c r="AL45" s="967"/>
      <c r="AM45" s="967"/>
      <c r="AN45" s="967"/>
      <c r="AO45" s="967"/>
      <c r="AP45" s="967"/>
      <c r="AQ45" s="967"/>
      <c r="AR45" s="967"/>
      <c r="AS45" s="967"/>
      <c r="AT45" s="967"/>
      <c r="AU45" s="967"/>
      <c r="AV45" s="967"/>
      <c r="AW45" s="967"/>
      <c r="AX45" s="967"/>
      <c r="AY45" s="967"/>
      <c r="AZ45" s="1038"/>
      <c r="BA45" s="1038"/>
      <c r="BB45" s="1038"/>
      <c r="BC45" s="1038"/>
      <c r="BD45" s="1038"/>
      <c r="BE45" s="978"/>
      <c r="BF45" s="978"/>
      <c r="BG45" s="978"/>
      <c r="BH45" s="978"/>
      <c r="BI45" s="979"/>
      <c r="BJ45" s="203"/>
      <c r="BK45" s="203"/>
      <c r="BL45" s="203"/>
      <c r="BM45" s="203"/>
      <c r="BN45" s="203"/>
      <c r="BO45" s="216"/>
      <c r="BP45" s="216"/>
      <c r="BQ45" s="213">
        <v>39</v>
      </c>
      <c r="BR45" s="214"/>
      <c r="BS45" s="1012"/>
      <c r="BT45" s="1013"/>
      <c r="BU45" s="1013"/>
      <c r="BV45" s="1013"/>
      <c r="BW45" s="1013"/>
      <c r="BX45" s="1013"/>
      <c r="BY45" s="1013"/>
      <c r="BZ45" s="1013"/>
      <c r="CA45" s="1013"/>
      <c r="CB45" s="1013"/>
      <c r="CC45" s="1013"/>
      <c r="CD45" s="1013"/>
      <c r="CE45" s="1013"/>
      <c r="CF45" s="1013"/>
      <c r="CG45" s="1014"/>
      <c r="CH45" s="987"/>
      <c r="CI45" s="988"/>
      <c r="CJ45" s="988"/>
      <c r="CK45" s="988"/>
      <c r="CL45" s="989"/>
      <c r="CM45" s="987"/>
      <c r="CN45" s="988"/>
      <c r="CO45" s="988"/>
      <c r="CP45" s="988"/>
      <c r="CQ45" s="989"/>
      <c r="CR45" s="987"/>
      <c r="CS45" s="988"/>
      <c r="CT45" s="988"/>
      <c r="CU45" s="988"/>
      <c r="CV45" s="989"/>
      <c r="CW45" s="987"/>
      <c r="CX45" s="988"/>
      <c r="CY45" s="988"/>
      <c r="CZ45" s="988"/>
      <c r="DA45" s="989"/>
      <c r="DB45" s="987"/>
      <c r="DC45" s="988"/>
      <c r="DD45" s="988"/>
      <c r="DE45" s="988"/>
      <c r="DF45" s="989"/>
      <c r="DG45" s="987"/>
      <c r="DH45" s="988"/>
      <c r="DI45" s="988"/>
      <c r="DJ45" s="988"/>
      <c r="DK45" s="989"/>
      <c r="DL45" s="987"/>
      <c r="DM45" s="988"/>
      <c r="DN45" s="988"/>
      <c r="DO45" s="988"/>
      <c r="DP45" s="989"/>
      <c r="DQ45" s="987"/>
      <c r="DR45" s="988"/>
      <c r="DS45" s="988"/>
      <c r="DT45" s="988"/>
      <c r="DU45" s="989"/>
      <c r="DV45" s="990"/>
      <c r="DW45" s="991"/>
      <c r="DX45" s="991"/>
      <c r="DY45" s="991"/>
      <c r="DZ45" s="992"/>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7"/>
      <c r="AG46" s="1018"/>
      <c r="AH46" s="1018"/>
      <c r="AI46" s="1018"/>
      <c r="AJ46" s="1019"/>
      <c r="AK46" s="976"/>
      <c r="AL46" s="967"/>
      <c r="AM46" s="967"/>
      <c r="AN46" s="967"/>
      <c r="AO46" s="967"/>
      <c r="AP46" s="967"/>
      <c r="AQ46" s="967"/>
      <c r="AR46" s="967"/>
      <c r="AS46" s="967"/>
      <c r="AT46" s="967"/>
      <c r="AU46" s="967"/>
      <c r="AV46" s="967"/>
      <c r="AW46" s="967"/>
      <c r="AX46" s="967"/>
      <c r="AY46" s="967"/>
      <c r="AZ46" s="1038"/>
      <c r="BA46" s="1038"/>
      <c r="BB46" s="1038"/>
      <c r="BC46" s="1038"/>
      <c r="BD46" s="1038"/>
      <c r="BE46" s="978"/>
      <c r="BF46" s="978"/>
      <c r="BG46" s="978"/>
      <c r="BH46" s="978"/>
      <c r="BI46" s="979"/>
      <c r="BJ46" s="203"/>
      <c r="BK46" s="203"/>
      <c r="BL46" s="203"/>
      <c r="BM46" s="203"/>
      <c r="BN46" s="203"/>
      <c r="BO46" s="216"/>
      <c r="BP46" s="216"/>
      <c r="BQ46" s="213">
        <v>40</v>
      </c>
      <c r="BR46" s="214"/>
      <c r="BS46" s="1012"/>
      <c r="BT46" s="1013"/>
      <c r="BU46" s="1013"/>
      <c r="BV46" s="1013"/>
      <c r="BW46" s="1013"/>
      <c r="BX46" s="1013"/>
      <c r="BY46" s="1013"/>
      <c r="BZ46" s="1013"/>
      <c r="CA46" s="1013"/>
      <c r="CB46" s="1013"/>
      <c r="CC46" s="1013"/>
      <c r="CD46" s="1013"/>
      <c r="CE46" s="1013"/>
      <c r="CF46" s="1013"/>
      <c r="CG46" s="1014"/>
      <c r="CH46" s="987"/>
      <c r="CI46" s="988"/>
      <c r="CJ46" s="988"/>
      <c r="CK46" s="988"/>
      <c r="CL46" s="989"/>
      <c r="CM46" s="987"/>
      <c r="CN46" s="988"/>
      <c r="CO46" s="988"/>
      <c r="CP46" s="988"/>
      <c r="CQ46" s="989"/>
      <c r="CR46" s="987"/>
      <c r="CS46" s="988"/>
      <c r="CT46" s="988"/>
      <c r="CU46" s="988"/>
      <c r="CV46" s="989"/>
      <c r="CW46" s="987"/>
      <c r="CX46" s="988"/>
      <c r="CY46" s="988"/>
      <c r="CZ46" s="988"/>
      <c r="DA46" s="989"/>
      <c r="DB46" s="987"/>
      <c r="DC46" s="988"/>
      <c r="DD46" s="988"/>
      <c r="DE46" s="988"/>
      <c r="DF46" s="989"/>
      <c r="DG46" s="987"/>
      <c r="DH46" s="988"/>
      <c r="DI46" s="988"/>
      <c r="DJ46" s="988"/>
      <c r="DK46" s="989"/>
      <c r="DL46" s="987"/>
      <c r="DM46" s="988"/>
      <c r="DN46" s="988"/>
      <c r="DO46" s="988"/>
      <c r="DP46" s="989"/>
      <c r="DQ46" s="987"/>
      <c r="DR46" s="988"/>
      <c r="DS46" s="988"/>
      <c r="DT46" s="988"/>
      <c r="DU46" s="989"/>
      <c r="DV46" s="990"/>
      <c r="DW46" s="991"/>
      <c r="DX46" s="991"/>
      <c r="DY46" s="991"/>
      <c r="DZ46" s="992"/>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7"/>
      <c r="AG47" s="1018"/>
      <c r="AH47" s="1018"/>
      <c r="AI47" s="1018"/>
      <c r="AJ47" s="1019"/>
      <c r="AK47" s="976"/>
      <c r="AL47" s="967"/>
      <c r="AM47" s="967"/>
      <c r="AN47" s="967"/>
      <c r="AO47" s="967"/>
      <c r="AP47" s="967"/>
      <c r="AQ47" s="967"/>
      <c r="AR47" s="967"/>
      <c r="AS47" s="967"/>
      <c r="AT47" s="967"/>
      <c r="AU47" s="967"/>
      <c r="AV47" s="967"/>
      <c r="AW47" s="967"/>
      <c r="AX47" s="967"/>
      <c r="AY47" s="967"/>
      <c r="AZ47" s="1038"/>
      <c r="BA47" s="1038"/>
      <c r="BB47" s="1038"/>
      <c r="BC47" s="1038"/>
      <c r="BD47" s="1038"/>
      <c r="BE47" s="978"/>
      <c r="BF47" s="978"/>
      <c r="BG47" s="978"/>
      <c r="BH47" s="978"/>
      <c r="BI47" s="979"/>
      <c r="BJ47" s="203"/>
      <c r="BK47" s="203"/>
      <c r="BL47" s="203"/>
      <c r="BM47" s="203"/>
      <c r="BN47" s="203"/>
      <c r="BO47" s="216"/>
      <c r="BP47" s="216"/>
      <c r="BQ47" s="213">
        <v>41</v>
      </c>
      <c r="BR47" s="214"/>
      <c r="BS47" s="1012"/>
      <c r="BT47" s="1013"/>
      <c r="BU47" s="1013"/>
      <c r="BV47" s="1013"/>
      <c r="BW47" s="1013"/>
      <c r="BX47" s="1013"/>
      <c r="BY47" s="1013"/>
      <c r="BZ47" s="1013"/>
      <c r="CA47" s="1013"/>
      <c r="CB47" s="1013"/>
      <c r="CC47" s="1013"/>
      <c r="CD47" s="1013"/>
      <c r="CE47" s="1013"/>
      <c r="CF47" s="1013"/>
      <c r="CG47" s="1014"/>
      <c r="CH47" s="987"/>
      <c r="CI47" s="988"/>
      <c r="CJ47" s="988"/>
      <c r="CK47" s="988"/>
      <c r="CL47" s="989"/>
      <c r="CM47" s="987"/>
      <c r="CN47" s="988"/>
      <c r="CO47" s="988"/>
      <c r="CP47" s="988"/>
      <c r="CQ47" s="989"/>
      <c r="CR47" s="987"/>
      <c r="CS47" s="988"/>
      <c r="CT47" s="988"/>
      <c r="CU47" s="988"/>
      <c r="CV47" s="989"/>
      <c r="CW47" s="987"/>
      <c r="CX47" s="988"/>
      <c r="CY47" s="988"/>
      <c r="CZ47" s="988"/>
      <c r="DA47" s="989"/>
      <c r="DB47" s="987"/>
      <c r="DC47" s="988"/>
      <c r="DD47" s="988"/>
      <c r="DE47" s="988"/>
      <c r="DF47" s="989"/>
      <c r="DG47" s="987"/>
      <c r="DH47" s="988"/>
      <c r="DI47" s="988"/>
      <c r="DJ47" s="988"/>
      <c r="DK47" s="989"/>
      <c r="DL47" s="987"/>
      <c r="DM47" s="988"/>
      <c r="DN47" s="988"/>
      <c r="DO47" s="988"/>
      <c r="DP47" s="989"/>
      <c r="DQ47" s="987"/>
      <c r="DR47" s="988"/>
      <c r="DS47" s="988"/>
      <c r="DT47" s="988"/>
      <c r="DU47" s="989"/>
      <c r="DV47" s="990"/>
      <c r="DW47" s="991"/>
      <c r="DX47" s="991"/>
      <c r="DY47" s="991"/>
      <c r="DZ47" s="992"/>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7"/>
      <c r="AG48" s="1018"/>
      <c r="AH48" s="1018"/>
      <c r="AI48" s="1018"/>
      <c r="AJ48" s="1019"/>
      <c r="AK48" s="976"/>
      <c r="AL48" s="967"/>
      <c r="AM48" s="967"/>
      <c r="AN48" s="967"/>
      <c r="AO48" s="967"/>
      <c r="AP48" s="967"/>
      <c r="AQ48" s="967"/>
      <c r="AR48" s="967"/>
      <c r="AS48" s="967"/>
      <c r="AT48" s="967"/>
      <c r="AU48" s="967"/>
      <c r="AV48" s="967"/>
      <c r="AW48" s="967"/>
      <c r="AX48" s="967"/>
      <c r="AY48" s="967"/>
      <c r="AZ48" s="1038"/>
      <c r="BA48" s="1038"/>
      <c r="BB48" s="1038"/>
      <c r="BC48" s="1038"/>
      <c r="BD48" s="1038"/>
      <c r="BE48" s="978"/>
      <c r="BF48" s="978"/>
      <c r="BG48" s="978"/>
      <c r="BH48" s="978"/>
      <c r="BI48" s="979"/>
      <c r="BJ48" s="203"/>
      <c r="BK48" s="203"/>
      <c r="BL48" s="203"/>
      <c r="BM48" s="203"/>
      <c r="BN48" s="203"/>
      <c r="BO48" s="216"/>
      <c r="BP48" s="216"/>
      <c r="BQ48" s="213">
        <v>42</v>
      </c>
      <c r="BR48" s="214"/>
      <c r="BS48" s="1012"/>
      <c r="BT48" s="1013"/>
      <c r="BU48" s="1013"/>
      <c r="BV48" s="1013"/>
      <c r="BW48" s="1013"/>
      <c r="BX48" s="1013"/>
      <c r="BY48" s="1013"/>
      <c r="BZ48" s="1013"/>
      <c r="CA48" s="1013"/>
      <c r="CB48" s="1013"/>
      <c r="CC48" s="1013"/>
      <c r="CD48" s="1013"/>
      <c r="CE48" s="1013"/>
      <c r="CF48" s="1013"/>
      <c r="CG48" s="1014"/>
      <c r="CH48" s="987"/>
      <c r="CI48" s="988"/>
      <c r="CJ48" s="988"/>
      <c r="CK48" s="988"/>
      <c r="CL48" s="989"/>
      <c r="CM48" s="987"/>
      <c r="CN48" s="988"/>
      <c r="CO48" s="988"/>
      <c r="CP48" s="988"/>
      <c r="CQ48" s="989"/>
      <c r="CR48" s="987"/>
      <c r="CS48" s="988"/>
      <c r="CT48" s="988"/>
      <c r="CU48" s="988"/>
      <c r="CV48" s="989"/>
      <c r="CW48" s="987"/>
      <c r="CX48" s="988"/>
      <c r="CY48" s="988"/>
      <c r="CZ48" s="988"/>
      <c r="DA48" s="989"/>
      <c r="DB48" s="987"/>
      <c r="DC48" s="988"/>
      <c r="DD48" s="988"/>
      <c r="DE48" s="988"/>
      <c r="DF48" s="989"/>
      <c r="DG48" s="987"/>
      <c r="DH48" s="988"/>
      <c r="DI48" s="988"/>
      <c r="DJ48" s="988"/>
      <c r="DK48" s="989"/>
      <c r="DL48" s="987"/>
      <c r="DM48" s="988"/>
      <c r="DN48" s="988"/>
      <c r="DO48" s="988"/>
      <c r="DP48" s="989"/>
      <c r="DQ48" s="987"/>
      <c r="DR48" s="988"/>
      <c r="DS48" s="988"/>
      <c r="DT48" s="988"/>
      <c r="DU48" s="989"/>
      <c r="DV48" s="990"/>
      <c r="DW48" s="991"/>
      <c r="DX48" s="991"/>
      <c r="DY48" s="991"/>
      <c r="DZ48" s="992"/>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7"/>
      <c r="AG49" s="1018"/>
      <c r="AH49" s="1018"/>
      <c r="AI49" s="1018"/>
      <c r="AJ49" s="1019"/>
      <c r="AK49" s="976"/>
      <c r="AL49" s="967"/>
      <c r="AM49" s="967"/>
      <c r="AN49" s="967"/>
      <c r="AO49" s="967"/>
      <c r="AP49" s="967"/>
      <c r="AQ49" s="967"/>
      <c r="AR49" s="967"/>
      <c r="AS49" s="967"/>
      <c r="AT49" s="967"/>
      <c r="AU49" s="967"/>
      <c r="AV49" s="967"/>
      <c r="AW49" s="967"/>
      <c r="AX49" s="967"/>
      <c r="AY49" s="967"/>
      <c r="AZ49" s="1038"/>
      <c r="BA49" s="1038"/>
      <c r="BB49" s="1038"/>
      <c r="BC49" s="1038"/>
      <c r="BD49" s="1038"/>
      <c r="BE49" s="978"/>
      <c r="BF49" s="978"/>
      <c r="BG49" s="978"/>
      <c r="BH49" s="978"/>
      <c r="BI49" s="979"/>
      <c r="BJ49" s="203"/>
      <c r="BK49" s="203"/>
      <c r="BL49" s="203"/>
      <c r="BM49" s="203"/>
      <c r="BN49" s="203"/>
      <c r="BO49" s="216"/>
      <c r="BP49" s="216"/>
      <c r="BQ49" s="213">
        <v>43</v>
      </c>
      <c r="BR49" s="214"/>
      <c r="BS49" s="1012"/>
      <c r="BT49" s="1013"/>
      <c r="BU49" s="1013"/>
      <c r="BV49" s="1013"/>
      <c r="BW49" s="1013"/>
      <c r="BX49" s="1013"/>
      <c r="BY49" s="1013"/>
      <c r="BZ49" s="1013"/>
      <c r="CA49" s="1013"/>
      <c r="CB49" s="1013"/>
      <c r="CC49" s="1013"/>
      <c r="CD49" s="1013"/>
      <c r="CE49" s="1013"/>
      <c r="CF49" s="1013"/>
      <c r="CG49" s="1014"/>
      <c r="CH49" s="987"/>
      <c r="CI49" s="988"/>
      <c r="CJ49" s="988"/>
      <c r="CK49" s="988"/>
      <c r="CL49" s="989"/>
      <c r="CM49" s="987"/>
      <c r="CN49" s="988"/>
      <c r="CO49" s="988"/>
      <c r="CP49" s="988"/>
      <c r="CQ49" s="989"/>
      <c r="CR49" s="987"/>
      <c r="CS49" s="988"/>
      <c r="CT49" s="988"/>
      <c r="CU49" s="988"/>
      <c r="CV49" s="989"/>
      <c r="CW49" s="987"/>
      <c r="CX49" s="988"/>
      <c r="CY49" s="988"/>
      <c r="CZ49" s="988"/>
      <c r="DA49" s="989"/>
      <c r="DB49" s="987"/>
      <c r="DC49" s="988"/>
      <c r="DD49" s="988"/>
      <c r="DE49" s="988"/>
      <c r="DF49" s="989"/>
      <c r="DG49" s="987"/>
      <c r="DH49" s="988"/>
      <c r="DI49" s="988"/>
      <c r="DJ49" s="988"/>
      <c r="DK49" s="989"/>
      <c r="DL49" s="987"/>
      <c r="DM49" s="988"/>
      <c r="DN49" s="988"/>
      <c r="DO49" s="988"/>
      <c r="DP49" s="989"/>
      <c r="DQ49" s="987"/>
      <c r="DR49" s="988"/>
      <c r="DS49" s="988"/>
      <c r="DT49" s="988"/>
      <c r="DU49" s="989"/>
      <c r="DV49" s="990"/>
      <c r="DW49" s="991"/>
      <c r="DX49" s="991"/>
      <c r="DY49" s="991"/>
      <c r="DZ49" s="992"/>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21"/>
      <c r="S50" s="1021"/>
      <c r="T50" s="1021"/>
      <c r="U50" s="1021"/>
      <c r="V50" s="1021"/>
      <c r="W50" s="1021"/>
      <c r="X50" s="1021"/>
      <c r="Y50" s="1021"/>
      <c r="Z50" s="1021"/>
      <c r="AA50" s="1021"/>
      <c r="AB50" s="1021"/>
      <c r="AC50" s="1021"/>
      <c r="AD50" s="1021"/>
      <c r="AE50" s="1037"/>
      <c r="AF50" s="1017"/>
      <c r="AG50" s="1018"/>
      <c r="AH50" s="1018"/>
      <c r="AI50" s="1018"/>
      <c r="AJ50" s="1019"/>
      <c r="AK50" s="1020"/>
      <c r="AL50" s="1021"/>
      <c r="AM50" s="1021"/>
      <c r="AN50" s="1021"/>
      <c r="AO50" s="1021"/>
      <c r="AP50" s="1021"/>
      <c r="AQ50" s="1021"/>
      <c r="AR50" s="1021"/>
      <c r="AS50" s="1021"/>
      <c r="AT50" s="1021"/>
      <c r="AU50" s="1021"/>
      <c r="AV50" s="1021"/>
      <c r="AW50" s="1021"/>
      <c r="AX50" s="1021"/>
      <c r="AY50" s="1021"/>
      <c r="AZ50" s="1022"/>
      <c r="BA50" s="1022"/>
      <c r="BB50" s="1022"/>
      <c r="BC50" s="1022"/>
      <c r="BD50" s="1022"/>
      <c r="BE50" s="978"/>
      <c r="BF50" s="978"/>
      <c r="BG50" s="978"/>
      <c r="BH50" s="978"/>
      <c r="BI50" s="979"/>
      <c r="BJ50" s="203"/>
      <c r="BK50" s="203"/>
      <c r="BL50" s="203"/>
      <c r="BM50" s="203"/>
      <c r="BN50" s="203"/>
      <c r="BO50" s="216"/>
      <c r="BP50" s="216"/>
      <c r="BQ50" s="213">
        <v>44</v>
      </c>
      <c r="BR50" s="214"/>
      <c r="BS50" s="1012"/>
      <c r="BT50" s="1013"/>
      <c r="BU50" s="1013"/>
      <c r="BV50" s="1013"/>
      <c r="BW50" s="1013"/>
      <c r="BX50" s="1013"/>
      <c r="BY50" s="1013"/>
      <c r="BZ50" s="1013"/>
      <c r="CA50" s="1013"/>
      <c r="CB50" s="1013"/>
      <c r="CC50" s="1013"/>
      <c r="CD50" s="1013"/>
      <c r="CE50" s="1013"/>
      <c r="CF50" s="1013"/>
      <c r="CG50" s="1014"/>
      <c r="CH50" s="987"/>
      <c r="CI50" s="988"/>
      <c r="CJ50" s="988"/>
      <c r="CK50" s="988"/>
      <c r="CL50" s="989"/>
      <c r="CM50" s="987"/>
      <c r="CN50" s="988"/>
      <c r="CO50" s="988"/>
      <c r="CP50" s="988"/>
      <c r="CQ50" s="989"/>
      <c r="CR50" s="987"/>
      <c r="CS50" s="988"/>
      <c r="CT50" s="988"/>
      <c r="CU50" s="988"/>
      <c r="CV50" s="989"/>
      <c r="CW50" s="987"/>
      <c r="CX50" s="988"/>
      <c r="CY50" s="988"/>
      <c r="CZ50" s="988"/>
      <c r="DA50" s="989"/>
      <c r="DB50" s="987"/>
      <c r="DC50" s="988"/>
      <c r="DD50" s="988"/>
      <c r="DE50" s="988"/>
      <c r="DF50" s="989"/>
      <c r="DG50" s="987"/>
      <c r="DH50" s="988"/>
      <c r="DI50" s="988"/>
      <c r="DJ50" s="988"/>
      <c r="DK50" s="989"/>
      <c r="DL50" s="987"/>
      <c r="DM50" s="988"/>
      <c r="DN50" s="988"/>
      <c r="DO50" s="988"/>
      <c r="DP50" s="989"/>
      <c r="DQ50" s="987"/>
      <c r="DR50" s="988"/>
      <c r="DS50" s="988"/>
      <c r="DT50" s="988"/>
      <c r="DU50" s="989"/>
      <c r="DV50" s="990"/>
      <c r="DW50" s="991"/>
      <c r="DX50" s="991"/>
      <c r="DY50" s="991"/>
      <c r="DZ50" s="992"/>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21"/>
      <c r="S51" s="1021"/>
      <c r="T51" s="1021"/>
      <c r="U51" s="1021"/>
      <c r="V51" s="1021"/>
      <c r="W51" s="1021"/>
      <c r="X51" s="1021"/>
      <c r="Y51" s="1021"/>
      <c r="Z51" s="1021"/>
      <c r="AA51" s="1021"/>
      <c r="AB51" s="1021"/>
      <c r="AC51" s="1021"/>
      <c r="AD51" s="1021"/>
      <c r="AE51" s="1037"/>
      <c r="AF51" s="1017"/>
      <c r="AG51" s="1018"/>
      <c r="AH51" s="1018"/>
      <c r="AI51" s="1018"/>
      <c r="AJ51" s="1019"/>
      <c r="AK51" s="1020"/>
      <c r="AL51" s="1021"/>
      <c r="AM51" s="1021"/>
      <c r="AN51" s="1021"/>
      <c r="AO51" s="1021"/>
      <c r="AP51" s="1021"/>
      <c r="AQ51" s="1021"/>
      <c r="AR51" s="1021"/>
      <c r="AS51" s="1021"/>
      <c r="AT51" s="1021"/>
      <c r="AU51" s="1021"/>
      <c r="AV51" s="1021"/>
      <c r="AW51" s="1021"/>
      <c r="AX51" s="1021"/>
      <c r="AY51" s="1021"/>
      <c r="AZ51" s="1022"/>
      <c r="BA51" s="1022"/>
      <c r="BB51" s="1022"/>
      <c r="BC51" s="1022"/>
      <c r="BD51" s="1022"/>
      <c r="BE51" s="978"/>
      <c r="BF51" s="978"/>
      <c r="BG51" s="978"/>
      <c r="BH51" s="978"/>
      <c r="BI51" s="979"/>
      <c r="BJ51" s="203"/>
      <c r="BK51" s="203"/>
      <c r="BL51" s="203"/>
      <c r="BM51" s="203"/>
      <c r="BN51" s="203"/>
      <c r="BO51" s="216"/>
      <c r="BP51" s="216"/>
      <c r="BQ51" s="213">
        <v>45</v>
      </c>
      <c r="BR51" s="214"/>
      <c r="BS51" s="1012"/>
      <c r="BT51" s="1013"/>
      <c r="BU51" s="1013"/>
      <c r="BV51" s="1013"/>
      <c r="BW51" s="1013"/>
      <c r="BX51" s="1013"/>
      <c r="BY51" s="1013"/>
      <c r="BZ51" s="1013"/>
      <c r="CA51" s="1013"/>
      <c r="CB51" s="1013"/>
      <c r="CC51" s="1013"/>
      <c r="CD51" s="1013"/>
      <c r="CE51" s="1013"/>
      <c r="CF51" s="1013"/>
      <c r="CG51" s="1014"/>
      <c r="CH51" s="987"/>
      <c r="CI51" s="988"/>
      <c r="CJ51" s="988"/>
      <c r="CK51" s="988"/>
      <c r="CL51" s="989"/>
      <c r="CM51" s="987"/>
      <c r="CN51" s="988"/>
      <c r="CO51" s="988"/>
      <c r="CP51" s="988"/>
      <c r="CQ51" s="989"/>
      <c r="CR51" s="987"/>
      <c r="CS51" s="988"/>
      <c r="CT51" s="988"/>
      <c r="CU51" s="988"/>
      <c r="CV51" s="989"/>
      <c r="CW51" s="987"/>
      <c r="CX51" s="988"/>
      <c r="CY51" s="988"/>
      <c r="CZ51" s="988"/>
      <c r="DA51" s="989"/>
      <c r="DB51" s="987"/>
      <c r="DC51" s="988"/>
      <c r="DD51" s="988"/>
      <c r="DE51" s="988"/>
      <c r="DF51" s="989"/>
      <c r="DG51" s="987"/>
      <c r="DH51" s="988"/>
      <c r="DI51" s="988"/>
      <c r="DJ51" s="988"/>
      <c r="DK51" s="989"/>
      <c r="DL51" s="987"/>
      <c r="DM51" s="988"/>
      <c r="DN51" s="988"/>
      <c r="DO51" s="988"/>
      <c r="DP51" s="989"/>
      <c r="DQ51" s="987"/>
      <c r="DR51" s="988"/>
      <c r="DS51" s="988"/>
      <c r="DT51" s="988"/>
      <c r="DU51" s="989"/>
      <c r="DV51" s="990"/>
      <c r="DW51" s="991"/>
      <c r="DX51" s="991"/>
      <c r="DY51" s="991"/>
      <c r="DZ51" s="992"/>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21"/>
      <c r="S52" s="1021"/>
      <c r="T52" s="1021"/>
      <c r="U52" s="1021"/>
      <c r="V52" s="1021"/>
      <c r="W52" s="1021"/>
      <c r="X52" s="1021"/>
      <c r="Y52" s="1021"/>
      <c r="Z52" s="1021"/>
      <c r="AA52" s="1021"/>
      <c r="AB52" s="1021"/>
      <c r="AC52" s="1021"/>
      <c r="AD52" s="1021"/>
      <c r="AE52" s="1037"/>
      <c r="AF52" s="1017"/>
      <c r="AG52" s="1018"/>
      <c r="AH52" s="1018"/>
      <c r="AI52" s="1018"/>
      <c r="AJ52" s="1019"/>
      <c r="AK52" s="1020"/>
      <c r="AL52" s="1021"/>
      <c r="AM52" s="1021"/>
      <c r="AN52" s="1021"/>
      <c r="AO52" s="1021"/>
      <c r="AP52" s="1021"/>
      <c r="AQ52" s="1021"/>
      <c r="AR52" s="1021"/>
      <c r="AS52" s="1021"/>
      <c r="AT52" s="1021"/>
      <c r="AU52" s="1021"/>
      <c r="AV52" s="1021"/>
      <c r="AW52" s="1021"/>
      <c r="AX52" s="1021"/>
      <c r="AY52" s="1021"/>
      <c r="AZ52" s="1022"/>
      <c r="BA52" s="1022"/>
      <c r="BB52" s="1022"/>
      <c r="BC52" s="1022"/>
      <c r="BD52" s="1022"/>
      <c r="BE52" s="978"/>
      <c r="BF52" s="978"/>
      <c r="BG52" s="978"/>
      <c r="BH52" s="978"/>
      <c r="BI52" s="979"/>
      <c r="BJ52" s="203"/>
      <c r="BK52" s="203"/>
      <c r="BL52" s="203"/>
      <c r="BM52" s="203"/>
      <c r="BN52" s="203"/>
      <c r="BO52" s="216"/>
      <c r="BP52" s="216"/>
      <c r="BQ52" s="213">
        <v>46</v>
      </c>
      <c r="BR52" s="214"/>
      <c r="BS52" s="1012"/>
      <c r="BT52" s="1013"/>
      <c r="BU52" s="1013"/>
      <c r="BV52" s="1013"/>
      <c r="BW52" s="1013"/>
      <c r="BX52" s="1013"/>
      <c r="BY52" s="1013"/>
      <c r="BZ52" s="1013"/>
      <c r="CA52" s="1013"/>
      <c r="CB52" s="1013"/>
      <c r="CC52" s="1013"/>
      <c r="CD52" s="1013"/>
      <c r="CE52" s="1013"/>
      <c r="CF52" s="1013"/>
      <c r="CG52" s="1014"/>
      <c r="CH52" s="987"/>
      <c r="CI52" s="988"/>
      <c r="CJ52" s="988"/>
      <c r="CK52" s="988"/>
      <c r="CL52" s="989"/>
      <c r="CM52" s="987"/>
      <c r="CN52" s="988"/>
      <c r="CO52" s="988"/>
      <c r="CP52" s="988"/>
      <c r="CQ52" s="989"/>
      <c r="CR52" s="987"/>
      <c r="CS52" s="988"/>
      <c r="CT52" s="988"/>
      <c r="CU52" s="988"/>
      <c r="CV52" s="989"/>
      <c r="CW52" s="987"/>
      <c r="CX52" s="988"/>
      <c r="CY52" s="988"/>
      <c r="CZ52" s="988"/>
      <c r="DA52" s="989"/>
      <c r="DB52" s="987"/>
      <c r="DC52" s="988"/>
      <c r="DD52" s="988"/>
      <c r="DE52" s="988"/>
      <c r="DF52" s="989"/>
      <c r="DG52" s="987"/>
      <c r="DH52" s="988"/>
      <c r="DI52" s="988"/>
      <c r="DJ52" s="988"/>
      <c r="DK52" s="989"/>
      <c r="DL52" s="987"/>
      <c r="DM52" s="988"/>
      <c r="DN52" s="988"/>
      <c r="DO52" s="988"/>
      <c r="DP52" s="989"/>
      <c r="DQ52" s="987"/>
      <c r="DR52" s="988"/>
      <c r="DS52" s="988"/>
      <c r="DT52" s="988"/>
      <c r="DU52" s="989"/>
      <c r="DV52" s="990"/>
      <c r="DW52" s="991"/>
      <c r="DX52" s="991"/>
      <c r="DY52" s="991"/>
      <c r="DZ52" s="992"/>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21"/>
      <c r="S53" s="1021"/>
      <c r="T53" s="1021"/>
      <c r="U53" s="1021"/>
      <c r="V53" s="1021"/>
      <c r="W53" s="1021"/>
      <c r="X53" s="1021"/>
      <c r="Y53" s="1021"/>
      <c r="Z53" s="1021"/>
      <c r="AA53" s="1021"/>
      <c r="AB53" s="1021"/>
      <c r="AC53" s="1021"/>
      <c r="AD53" s="1021"/>
      <c r="AE53" s="1037"/>
      <c r="AF53" s="1017"/>
      <c r="AG53" s="1018"/>
      <c r="AH53" s="1018"/>
      <c r="AI53" s="1018"/>
      <c r="AJ53" s="1019"/>
      <c r="AK53" s="1020"/>
      <c r="AL53" s="1021"/>
      <c r="AM53" s="1021"/>
      <c r="AN53" s="1021"/>
      <c r="AO53" s="1021"/>
      <c r="AP53" s="1021"/>
      <c r="AQ53" s="1021"/>
      <c r="AR53" s="1021"/>
      <c r="AS53" s="1021"/>
      <c r="AT53" s="1021"/>
      <c r="AU53" s="1021"/>
      <c r="AV53" s="1021"/>
      <c r="AW53" s="1021"/>
      <c r="AX53" s="1021"/>
      <c r="AY53" s="1021"/>
      <c r="AZ53" s="1022"/>
      <c r="BA53" s="1022"/>
      <c r="BB53" s="1022"/>
      <c r="BC53" s="1022"/>
      <c r="BD53" s="1022"/>
      <c r="BE53" s="978"/>
      <c r="BF53" s="978"/>
      <c r="BG53" s="978"/>
      <c r="BH53" s="978"/>
      <c r="BI53" s="979"/>
      <c r="BJ53" s="203"/>
      <c r="BK53" s="203"/>
      <c r="BL53" s="203"/>
      <c r="BM53" s="203"/>
      <c r="BN53" s="203"/>
      <c r="BO53" s="216"/>
      <c r="BP53" s="216"/>
      <c r="BQ53" s="213">
        <v>47</v>
      </c>
      <c r="BR53" s="214"/>
      <c r="BS53" s="1012"/>
      <c r="BT53" s="1013"/>
      <c r="BU53" s="1013"/>
      <c r="BV53" s="1013"/>
      <c r="BW53" s="1013"/>
      <c r="BX53" s="1013"/>
      <c r="BY53" s="1013"/>
      <c r="BZ53" s="1013"/>
      <c r="CA53" s="1013"/>
      <c r="CB53" s="1013"/>
      <c r="CC53" s="1013"/>
      <c r="CD53" s="1013"/>
      <c r="CE53" s="1013"/>
      <c r="CF53" s="1013"/>
      <c r="CG53" s="1014"/>
      <c r="CH53" s="987"/>
      <c r="CI53" s="988"/>
      <c r="CJ53" s="988"/>
      <c r="CK53" s="988"/>
      <c r="CL53" s="989"/>
      <c r="CM53" s="987"/>
      <c r="CN53" s="988"/>
      <c r="CO53" s="988"/>
      <c r="CP53" s="988"/>
      <c r="CQ53" s="989"/>
      <c r="CR53" s="987"/>
      <c r="CS53" s="988"/>
      <c r="CT53" s="988"/>
      <c r="CU53" s="988"/>
      <c r="CV53" s="989"/>
      <c r="CW53" s="987"/>
      <c r="CX53" s="988"/>
      <c r="CY53" s="988"/>
      <c r="CZ53" s="988"/>
      <c r="DA53" s="989"/>
      <c r="DB53" s="987"/>
      <c r="DC53" s="988"/>
      <c r="DD53" s="988"/>
      <c r="DE53" s="988"/>
      <c r="DF53" s="989"/>
      <c r="DG53" s="987"/>
      <c r="DH53" s="988"/>
      <c r="DI53" s="988"/>
      <c r="DJ53" s="988"/>
      <c r="DK53" s="989"/>
      <c r="DL53" s="987"/>
      <c r="DM53" s="988"/>
      <c r="DN53" s="988"/>
      <c r="DO53" s="988"/>
      <c r="DP53" s="989"/>
      <c r="DQ53" s="987"/>
      <c r="DR53" s="988"/>
      <c r="DS53" s="988"/>
      <c r="DT53" s="988"/>
      <c r="DU53" s="989"/>
      <c r="DV53" s="990"/>
      <c r="DW53" s="991"/>
      <c r="DX53" s="991"/>
      <c r="DY53" s="991"/>
      <c r="DZ53" s="992"/>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21"/>
      <c r="S54" s="1021"/>
      <c r="T54" s="1021"/>
      <c r="U54" s="1021"/>
      <c r="V54" s="1021"/>
      <c r="W54" s="1021"/>
      <c r="X54" s="1021"/>
      <c r="Y54" s="1021"/>
      <c r="Z54" s="1021"/>
      <c r="AA54" s="1021"/>
      <c r="AB54" s="1021"/>
      <c r="AC54" s="1021"/>
      <c r="AD54" s="1021"/>
      <c r="AE54" s="1037"/>
      <c r="AF54" s="1017"/>
      <c r="AG54" s="1018"/>
      <c r="AH54" s="1018"/>
      <c r="AI54" s="1018"/>
      <c r="AJ54" s="1019"/>
      <c r="AK54" s="1020"/>
      <c r="AL54" s="1021"/>
      <c r="AM54" s="1021"/>
      <c r="AN54" s="1021"/>
      <c r="AO54" s="1021"/>
      <c r="AP54" s="1021"/>
      <c r="AQ54" s="1021"/>
      <c r="AR54" s="1021"/>
      <c r="AS54" s="1021"/>
      <c r="AT54" s="1021"/>
      <c r="AU54" s="1021"/>
      <c r="AV54" s="1021"/>
      <c r="AW54" s="1021"/>
      <c r="AX54" s="1021"/>
      <c r="AY54" s="1021"/>
      <c r="AZ54" s="1022"/>
      <c r="BA54" s="1022"/>
      <c r="BB54" s="1022"/>
      <c r="BC54" s="1022"/>
      <c r="BD54" s="1022"/>
      <c r="BE54" s="978"/>
      <c r="BF54" s="978"/>
      <c r="BG54" s="978"/>
      <c r="BH54" s="978"/>
      <c r="BI54" s="979"/>
      <c r="BJ54" s="203"/>
      <c r="BK54" s="203"/>
      <c r="BL54" s="203"/>
      <c r="BM54" s="203"/>
      <c r="BN54" s="203"/>
      <c r="BO54" s="216"/>
      <c r="BP54" s="216"/>
      <c r="BQ54" s="213">
        <v>48</v>
      </c>
      <c r="BR54" s="214"/>
      <c r="BS54" s="1012"/>
      <c r="BT54" s="1013"/>
      <c r="BU54" s="1013"/>
      <c r="BV54" s="1013"/>
      <c r="BW54" s="1013"/>
      <c r="BX54" s="1013"/>
      <c r="BY54" s="1013"/>
      <c r="BZ54" s="1013"/>
      <c r="CA54" s="1013"/>
      <c r="CB54" s="1013"/>
      <c r="CC54" s="1013"/>
      <c r="CD54" s="1013"/>
      <c r="CE54" s="1013"/>
      <c r="CF54" s="1013"/>
      <c r="CG54" s="1014"/>
      <c r="CH54" s="987"/>
      <c r="CI54" s="988"/>
      <c r="CJ54" s="988"/>
      <c r="CK54" s="988"/>
      <c r="CL54" s="989"/>
      <c r="CM54" s="987"/>
      <c r="CN54" s="988"/>
      <c r="CO54" s="988"/>
      <c r="CP54" s="988"/>
      <c r="CQ54" s="989"/>
      <c r="CR54" s="987"/>
      <c r="CS54" s="988"/>
      <c r="CT54" s="988"/>
      <c r="CU54" s="988"/>
      <c r="CV54" s="989"/>
      <c r="CW54" s="987"/>
      <c r="CX54" s="988"/>
      <c r="CY54" s="988"/>
      <c r="CZ54" s="988"/>
      <c r="DA54" s="989"/>
      <c r="DB54" s="987"/>
      <c r="DC54" s="988"/>
      <c r="DD54" s="988"/>
      <c r="DE54" s="988"/>
      <c r="DF54" s="989"/>
      <c r="DG54" s="987"/>
      <c r="DH54" s="988"/>
      <c r="DI54" s="988"/>
      <c r="DJ54" s="988"/>
      <c r="DK54" s="989"/>
      <c r="DL54" s="987"/>
      <c r="DM54" s="988"/>
      <c r="DN54" s="988"/>
      <c r="DO54" s="988"/>
      <c r="DP54" s="989"/>
      <c r="DQ54" s="987"/>
      <c r="DR54" s="988"/>
      <c r="DS54" s="988"/>
      <c r="DT54" s="988"/>
      <c r="DU54" s="989"/>
      <c r="DV54" s="990"/>
      <c r="DW54" s="991"/>
      <c r="DX54" s="991"/>
      <c r="DY54" s="991"/>
      <c r="DZ54" s="992"/>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21"/>
      <c r="S55" s="1021"/>
      <c r="T55" s="1021"/>
      <c r="U55" s="1021"/>
      <c r="V55" s="1021"/>
      <c r="W55" s="1021"/>
      <c r="X55" s="1021"/>
      <c r="Y55" s="1021"/>
      <c r="Z55" s="1021"/>
      <c r="AA55" s="1021"/>
      <c r="AB55" s="1021"/>
      <c r="AC55" s="1021"/>
      <c r="AD55" s="1021"/>
      <c r="AE55" s="1037"/>
      <c r="AF55" s="1017"/>
      <c r="AG55" s="1018"/>
      <c r="AH55" s="1018"/>
      <c r="AI55" s="1018"/>
      <c r="AJ55" s="1019"/>
      <c r="AK55" s="1020"/>
      <c r="AL55" s="1021"/>
      <c r="AM55" s="1021"/>
      <c r="AN55" s="1021"/>
      <c r="AO55" s="1021"/>
      <c r="AP55" s="1021"/>
      <c r="AQ55" s="1021"/>
      <c r="AR55" s="1021"/>
      <c r="AS55" s="1021"/>
      <c r="AT55" s="1021"/>
      <c r="AU55" s="1021"/>
      <c r="AV55" s="1021"/>
      <c r="AW55" s="1021"/>
      <c r="AX55" s="1021"/>
      <c r="AY55" s="1021"/>
      <c r="AZ55" s="1022"/>
      <c r="BA55" s="1022"/>
      <c r="BB55" s="1022"/>
      <c r="BC55" s="1022"/>
      <c r="BD55" s="1022"/>
      <c r="BE55" s="978"/>
      <c r="BF55" s="978"/>
      <c r="BG55" s="978"/>
      <c r="BH55" s="978"/>
      <c r="BI55" s="979"/>
      <c r="BJ55" s="203"/>
      <c r="BK55" s="203"/>
      <c r="BL55" s="203"/>
      <c r="BM55" s="203"/>
      <c r="BN55" s="203"/>
      <c r="BO55" s="216"/>
      <c r="BP55" s="216"/>
      <c r="BQ55" s="213">
        <v>49</v>
      </c>
      <c r="BR55" s="214"/>
      <c r="BS55" s="1012"/>
      <c r="BT55" s="1013"/>
      <c r="BU55" s="1013"/>
      <c r="BV55" s="1013"/>
      <c r="BW55" s="1013"/>
      <c r="BX55" s="1013"/>
      <c r="BY55" s="1013"/>
      <c r="BZ55" s="1013"/>
      <c r="CA55" s="1013"/>
      <c r="CB55" s="1013"/>
      <c r="CC55" s="1013"/>
      <c r="CD55" s="1013"/>
      <c r="CE55" s="1013"/>
      <c r="CF55" s="1013"/>
      <c r="CG55" s="1014"/>
      <c r="CH55" s="987"/>
      <c r="CI55" s="988"/>
      <c r="CJ55" s="988"/>
      <c r="CK55" s="988"/>
      <c r="CL55" s="989"/>
      <c r="CM55" s="987"/>
      <c r="CN55" s="988"/>
      <c r="CO55" s="988"/>
      <c r="CP55" s="988"/>
      <c r="CQ55" s="989"/>
      <c r="CR55" s="987"/>
      <c r="CS55" s="988"/>
      <c r="CT55" s="988"/>
      <c r="CU55" s="988"/>
      <c r="CV55" s="989"/>
      <c r="CW55" s="987"/>
      <c r="CX55" s="988"/>
      <c r="CY55" s="988"/>
      <c r="CZ55" s="988"/>
      <c r="DA55" s="989"/>
      <c r="DB55" s="987"/>
      <c r="DC55" s="988"/>
      <c r="DD55" s="988"/>
      <c r="DE55" s="988"/>
      <c r="DF55" s="989"/>
      <c r="DG55" s="987"/>
      <c r="DH55" s="988"/>
      <c r="DI55" s="988"/>
      <c r="DJ55" s="988"/>
      <c r="DK55" s="989"/>
      <c r="DL55" s="987"/>
      <c r="DM55" s="988"/>
      <c r="DN55" s="988"/>
      <c r="DO55" s="988"/>
      <c r="DP55" s="989"/>
      <c r="DQ55" s="987"/>
      <c r="DR55" s="988"/>
      <c r="DS55" s="988"/>
      <c r="DT55" s="988"/>
      <c r="DU55" s="989"/>
      <c r="DV55" s="990"/>
      <c r="DW55" s="991"/>
      <c r="DX55" s="991"/>
      <c r="DY55" s="991"/>
      <c r="DZ55" s="992"/>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21"/>
      <c r="S56" s="1021"/>
      <c r="T56" s="1021"/>
      <c r="U56" s="1021"/>
      <c r="V56" s="1021"/>
      <c r="W56" s="1021"/>
      <c r="X56" s="1021"/>
      <c r="Y56" s="1021"/>
      <c r="Z56" s="1021"/>
      <c r="AA56" s="1021"/>
      <c r="AB56" s="1021"/>
      <c r="AC56" s="1021"/>
      <c r="AD56" s="1021"/>
      <c r="AE56" s="1037"/>
      <c r="AF56" s="1017"/>
      <c r="AG56" s="1018"/>
      <c r="AH56" s="1018"/>
      <c r="AI56" s="1018"/>
      <c r="AJ56" s="1019"/>
      <c r="AK56" s="1020"/>
      <c r="AL56" s="1021"/>
      <c r="AM56" s="1021"/>
      <c r="AN56" s="1021"/>
      <c r="AO56" s="1021"/>
      <c r="AP56" s="1021"/>
      <c r="AQ56" s="1021"/>
      <c r="AR56" s="1021"/>
      <c r="AS56" s="1021"/>
      <c r="AT56" s="1021"/>
      <c r="AU56" s="1021"/>
      <c r="AV56" s="1021"/>
      <c r="AW56" s="1021"/>
      <c r="AX56" s="1021"/>
      <c r="AY56" s="1021"/>
      <c r="AZ56" s="1022"/>
      <c r="BA56" s="1022"/>
      <c r="BB56" s="1022"/>
      <c r="BC56" s="1022"/>
      <c r="BD56" s="1022"/>
      <c r="BE56" s="978"/>
      <c r="BF56" s="978"/>
      <c r="BG56" s="978"/>
      <c r="BH56" s="978"/>
      <c r="BI56" s="979"/>
      <c r="BJ56" s="203"/>
      <c r="BK56" s="203"/>
      <c r="BL56" s="203"/>
      <c r="BM56" s="203"/>
      <c r="BN56" s="203"/>
      <c r="BO56" s="216"/>
      <c r="BP56" s="216"/>
      <c r="BQ56" s="213">
        <v>50</v>
      </c>
      <c r="BR56" s="214"/>
      <c r="BS56" s="1012"/>
      <c r="BT56" s="1013"/>
      <c r="BU56" s="1013"/>
      <c r="BV56" s="1013"/>
      <c r="BW56" s="1013"/>
      <c r="BX56" s="1013"/>
      <c r="BY56" s="1013"/>
      <c r="BZ56" s="1013"/>
      <c r="CA56" s="1013"/>
      <c r="CB56" s="1013"/>
      <c r="CC56" s="1013"/>
      <c r="CD56" s="1013"/>
      <c r="CE56" s="1013"/>
      <c r="CF56" s="1013"/>
      <c r="CG56" s="1014"/>
      <c r="CH56" s="987"/>
      <c r="CI56" s="988"/>
      <c r="CJ56" s="988"/>
      <c r="CK56" s="988"/>
      <c r="CL56" s="989"/>
      <c r="CM56" s="987"/>
      <c r="CN56" s="988"/>
      <c r="CO56" s="988"/>
      <c r="CP56" s="988"/>
      <c r="CQ56" s="989"/>
      <c r="CR56" s="987"/>
      <c r="CS56" s="988"/>
      <c r="CT56" s="988"/>
      <c r="CU56" s="988"/>
      <c r="CV56" s="989"/>
      <c r="CW56" s="987"/>
      <c r="CX56" s="988"/>
      <c r="CY56" s="988"/>
      <c r="CZ56" s="988"/>
      <c r="DA56" s="989"/>
      <c r="DB56" s="987"/>
      <c r="DC56" s="988"/>
      <c r="DD56" s="988"/>
      <c r="DE56" s="988"/>
      <c r="DF56" s="989"/>
      <c r="DG56" s="987"/>
      <c r="DH56" s="988"/>
      <c r="DI56" s="988"/>
      <c r="DJ56" s="988"/>
      <c r="DK56" s="989"/>
      <c r="DL56" s="987"/>
      <c r="DM56" s="988"/>
      <c r="DN56" s="988"/>
      <c r="DO56" s="988"/>
      <c r="DP56" s="989"/>
      <c r="DQ56" s="987"/>
      <c r="DR56" s="988"/>
      <c r="DS56" s="988"/>
      <c r="DT56" s="988"/>
      <c r="DU56" s="989"/>
      <c r="DV56" s="990"/>
      <c r="DW56" s="991"/>
      <c r="DX56" s="991"/>
      <c r="DY56" s="991"/>
      <c r="DZ56" s="992"/>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21"/>
      <c r="S57" s="1021"/>
      <c r="T57" s="1021"/>
      <c r="U57" s="1021"/>
      <c r="V57" s="1021"/>
      <c r="W57" s="1021"/>
      <c r="X57" s="1021"/>
      <c r="Y57" s="1021"/>
      <c r="Z57" s="1021"/>
      <c r="AA57" s="1021"/>
      <c r="AB57" s="1021"/>
      <c r="AC57" s="1021"/>
      <c r="AD57" s="1021"/>
      <c r="AE57" s="1037"/>
      <c r="AF57" s="1017"/>
      <c r="AG57" s="1018"/>
      <c r="AH57" s="1018"/>
      <c r="AI57" s="1018"/>
      <c r="AJ57" s="1019"/>
      <c r="AK57" s="1020"/>
      <c r="AL57" s="1021"/>
      <c r="AM57" s="1021"/>
      <c r="AN57" s="1021"/>
      <c r="AO57" s="1021"/>
      <c r="AP57" s="1021"/>
      <c r="AQ57" s="1021"/>
      <c r="AR57" s="1021"/>
      <c r="AS57" s="1021"/>
      <c r="AT57" s="1021"/>
      <c r="AU57" s="1021"/>
      <c r="AV57" s="1021"/>
      <c r="AW57" s="1021"/>
      <c r="AX57" s="1021"/>
      <c r="AY57" s="1021"/>
      <c r="AZ57" s="1022"/>
      <c r="BA57" s="1022"/>
      <c r="BB57" s="1022"/>
      <c r="BC57" s="1022"/>
      <c r="BD57" s="1022"/>
      <c r="BE57" s="978"/>
      <c r="BF57" s="978"/>
      <c r="BG57" s="978"/>
      <c r="BH57" s="978"/>
      <c r="BI57" s="979"/>
      <c r="BJ57" s="203"/>
      <c r="BK57" s="203"/>
      <c r="BL57" s="203"/>
      <c r="BM57" s="203"/>
      <c r="BN57" s="203"/>
      <c r="BO57" s="216"/>
      <c r="BP57" s="216"/>
      <c r="BQ57" s="213">
        <v>51</v>
      </c>
      <c r="BR57" s="214"/>
      <c r="BS57" s="1012"/>
      <c r="BT57" s="1013"/>
      <c r="BU57" s="1013"/>
      <c r="BV57" s="1013"/>
      <c r="BW57" s="1013"/>
      <c r="BX57" s="1013"/>
      <c r="BY57" s="1013"/>
      <c r="BZ57" s="1013"/>
      <c r="CA57" s="1013"/>
      <c r="CB57" s="1013"/>
      <c r="CC57" s="1013"/>
      <c r="CD57" s="1013"/>
      <c r="CE57" s="1013"/>
      <c r="CF57" s="1013"/>
      <c r="CG57" s="1014"/>
      <c r="CH57" s="987"/>
      <c r="CI57" s="988"/>
      <c r="CJ57" s="988"/>
      <c r="CK57" s="988"/>
      <c r="CL57" s="989"/>
      <c r="CM57" s="987"/>
      <c r="CN57" s="988"/>
      <c r="CO57" s="988"/>
      <c r="CP57" s="988"/>
      <c r="CQ57" s="989"/>
      <c r="CR57" s="987"/>
      <c r="CS57" s="988"/>
      <c r="CT57" s="988"/>
      <c r="CU57" s="988"/>
      <c r="CV57" s="989"/>
      <c r="CW57" s="987"/>
      <c r="CX57" s="988"/>
      <c r="CY57" s="988"/>
      <c r="CZ57" s="988"/>
      <c r="DA57" s="989"/>
      <c r="DB57" s="987"/>
      <c r="DC57" s="988"/>
      <c r="DD57" s="988"/>
      <c r="DE57" s="988"/>
      <c r="DF57" s="989"/>
      <c r="DG57" s="987"/>
      <c r="DH57" s="988"/>
      <c r="DI57" s="988"/>
      <c r="DJ57" s="988"/>
      <c r="DK57" s="989"/>
      <c r="DL57" s="987"/>
      <c r="DM57" s="988"/>
      <c r="DN57" s="988"/>
      <c r="DO57" s="988"/>
      <c r="DP57" s="989"/>
      <c r="DQ57" s="987"/>
      <c r="DR57" s="988"/>
      <c r="DS57" s="988"/>
      <c r="DT57" s="988"/>
      <c r="DU57" s="989"/>
      <c r="DV57" s="990"/>
      <c r="DW57" s="991"/>
      <c r="DX57" s="991"/>
      <c r="DY57" s="991"/>
      <c r="DZ57" s="992"/>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21"/>
      <c r="S58" s="1021"/>
      <c r="T58" s="1021"/>
      <c r="U58" s="1021"/>
      <c r="V58" s="1021"/>
      <c r="W58" s="1021"/>
      <c r="X58" s="1021"/>
      <c r="Y58" s="1021"/>
      <c r="Z58" s="1021"/>
      <c r="AA58" s="1021"/>
      <c r="AB58" s="1021"/>
      <c r="AC58" s="1021"/>
      <c r="AD58" s="1021"/>
      <c r="AE58" s="1037"/>
      <c r="AF58" s="1017"/>
      <c r="AG58" s="1018"/>
      <c r="AH58" s="1018"/>
      <c r="AI58" s="1018"/>
      <c r="AJ58" s="1019"/>
      <c r="AK58" s="1020"/>
      <c r="AL58" s="1021"/>
      <c r="AM58" s="1021"/>
      <c r="AN58" s="1021"/>
      <c r="AO58" s="1021"/>
      <c r="AP58" s="1021"/>
      <c r="AQ58" s="1021"/>
      <c r="AR58" s="1021"/>
      <c r="AS58" s="1021"/>
      <c r="AT58" s="1021"/>
      <c r="AU58" s="1021"/>
      <c r="AV58" s="1021"/>
      <c r="AW58" s="1021"/>
      <c r="AX58" s="1021"/>
      <c r="AY58" s="1021"/>
      <c r="AZ58" s="1022"/>
      <c r="BA58" s="1022"/>
      <c r="BB58" s="1022"/>
      <c r="BC58" s="1022"/>
      <c r="BD58" s="1022"/>
      <c r="BE58" s="978"/>
      <c r="BF58" s="978"/>
      <c r="BG58" s="978"/>
      <c r="BH58" s="978"/>
      <c r="BI58" s="979"/>
      <c r="BJ58" s="203"/>
      <c r="BK58" s="203"/>
      <c r="BL58" s="203"/>
      <c r="BM58" s="203"/>
      <c r="BN58" s="203"/>
      <c r="BO58" s="216"/>
      <c r="BP58" s="216"/>
      <c r="BQ58" s="213">
        <v>52</v>
      </c>
      <c r="BR58" s="214"/>
      <c r="BS58" s="1012"/>
      <c r="BT58" s="1013"/>
      <c r="BU58" s="1013"/>
      <c r="BV58" s="1013"/>
      <c r="BW58" s="1013"/>
      <c r="BX58" s="1013"/>
      <c r="BY58" s="1013"/>
      <c r="BZ58" s="1013"/>
      <c r="CA58" s="1013"/>
      <c r="CB58" s="1013"/>
      <c r="CC58" s="1013"/>
      <c r="CD58" s="1013"/>
      <c r="CE58" s="1013"/>
      <c r="CF58" s="1013"/>
      <c r="CG58" s="1014"/>
      <c r="CH58" s="987"/>
      <c r="CI58" s="988"/>
      <c r="CJ58" s="988"/>
      <c r="CK58" s="988"/>
      <c r="CL58" s="989"/>
      <c r="CM58" s="987"/>
      <c r="CN58" s="988"/>
      <c r="CO58" s="988"/>
      <c r="CP58" s="988"/>
      <c r="CQ58" s="989"/>
      <c r="CR58" s="987"/>
      <c r="CS58" s="988"/>
      <c r="CT58" s="988"/>
      <c r="CU58" s="988"/>
      <c r="CV58" s="989"/>
      <c r="CW58" s="987"/>
      <c r="CX58" s="988"/>
      <c r="CY58" s="988"/>
      <c r="CZ58" s="988"/>
      <c r="DA58" s="989"/>
      <c r="DB58" s="987"/>
      <c r="DC58" s="988"/>
      <c r="DD58" s="988"/>
      <c r="DE58" s="988"/>
      <c r="DF58" s="989"/>
      <c r="DG58" s="987"/>
      <c r="DH58" s="988"/>
      <c r="DI58" s="988"/>
      <c r="DJ58" s="988"/>
      <c r="DK58" s="989"/>
      <c r="DL58" s="987"/>
      <c r="DM58" s="988"/>
      <c r="DN58" s="988"/>
      <c r="DO58" s="988"/>
      <c r="DP58" s="989"/>
      <c r="DQ58" s="987"/>
      <c r="DR58" s="988"/>
      <c r="DS58" s="988"/>
      <c r="DT58" s="988"/>
      <c r="DU58" s="989"/>
      <c r="DV58" s="990"/>
      <c r="DW58" s="991"/>
      <c r="DX58" s="991"/>
      <c r="DY58" s="991"/>
      <c r="DZ58" s="992"/>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21"/>
      <c r="S59" s="1021"/>
      <c r="T59" s="1021"/>
      <c r="U59" s="1021"/>
      <c r="V59" s="1021"/>
      <c r="W59" s="1021"/>
      <c r="X59" s="1021"/>
      <c r="Y59" s="1021"/>
      <c r="Z59" s="1021"/>
      <c r="AA59" s="1021"/>
      <c r="AB59" s="1021"/>
      <c r="AC59" s="1021"/>
      <c r="AD59" s="1021"/>
      <c r="AE59" s="1037"/>
      <c r="AF59" s="1017"/>
      <c r="AG59" s="1018"/>
      <c r="AH59" s="1018"/>
      <c r="AI59" s="1018"/>
      <c r="AJ59" s="1019"/>
      <c r="AK59" s="1020"/>
      <c r="AL59" s="1021"/>
      <c r="AM59" s="1021"/>
      <c r="AN59" s="1021"/>
      <c r="AO59" s="1021"/>
      <c r="AP59" s="1021"/>
      <c r="AQ59" s="1021"/>
      <c r="AR59" s="1021"/>
      <c r="AS59" s="1021"/>
      <c r="AT59" s="1021"/>
      <c r="AU59" s="1021"/>
      <c r="AV59" s="1021"/>
      <c r="AW59" s="1021"/>
      <c r="AX59" s="1021"/>
      <c r="AY59" s="1021"/>
      <c r="AZ59" s="1022"/>
      <c r="BA59" s="1022"/>
      <c r="BB59" s="1022"/>
      <c r="BC59" s="1022"/>
      <c r="BD59" s="1022"/>
      <c r="BE59" s="978"/>
      <c r="BF59" s="978"/>
      <c r="BG59" s="978"/>
      <c r="BH59" s="978"/>
      <c r="BI59" s="979"/>
      <c r="BJ59" s="203"/>
      <c r="BK59" s="203"/>
      <c r="BL59" s="203"/>
      <c r="BM59" s="203"/>
      <c r="BN59" s="203"/>
      <c r="BO59" s="216"/>
      <c r="BP59" s="216"/>
      <c r="BQ59" s="213">
        <v>53</v>
      </c>
      <c r="BR59" s="214"/>
      <c r="BS59" s="1012"/>
      <c r="BT59" s="1013"/>
      <c r="BU59" s="1013"/>
      <c r="BV59" s="1013"/>
      <c r="BW59" s="1013"/>
      <c r="BX59" s="1013"/>
      <c r="BY59" s="1013"/>
      <c r="BZ59" s="1013"/>
      <c r="CA59" s="1013"/>
      <c r="CB59" s="1013"/>
      <c r="CC59" s="1013"/>
      <c r="CD59" s="1013"/>
      <c r="CE59" s="1013"/>
      <c r="CF59" s="1013"/>
      <c r="CG59" s="1014"/>
      <c r="CH59" s="987"/>
      <c r="CI59" s="988"/>
      <c r="CJ59" s="988"/>
      <c r="CK59" s="988"/>
      <c r="CL59" s="989"/>
      <c r="CM59" s="987"/>
      <c r="CN59" s="988"/>
      <c r="CO59" s="988"/>
      <c r="CP59" s="988"/>
      <c r="CQ59" s="989"/>
      <c r="CR59" s="987"/>
      <c r="CS59" s="988"/>
      <c r="CT59" s="988"/>
      <c r="CU59" s="988"/>
      <c r="CV59" s="989"/>
      <c r="CW59" s="987"/>
      <c r="CX59" s="988"/>
      <c r="CY59" s="988"/>
      <c r="CZ59" s="988"/>
      <c r="DA59" s="989"/>
      <c r="DB59" s="987"/>
      <c r="DC59" s="988"/>
      <c r="DD59" s="988"/>
      <c r="DE59" s="988"/>
      <c r="DF59" s="989"/>
      <c r="DG59" s="987"/>
      <c r="DH59" s="988"/>
      <c r="DI59" s="988"/>
      <c r="DJ59" s="988"/>
      <c r="DK59" s="989"/>
      <c r="DL59" s="987"/>
      <c r="DM59" s="988"/>
      <c r="DN59" s="988"/>
      <c r="DO59" s="988"/>
      <c r="DP59" s="989"/>
      <c r="DQ59" s="987"/>
      <c r="DR59" s="988"/>
      <c r="DS59" s="988"/>
      <c r="DT59" s="988"/>
      <c r="DU59" s="989"/>
      <c r="DV59" s="990"/>
      <c r="DW59" s="991"/>
      <c r="DX59" s="991"/>
      <c r="DY59" s="991"/>
      <c r="DZ59" s="992"/>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21"/>
      <c r="S60" s="1021"/>
      <c r="T60" s="1021"/>
      <c r="U60" s="1021"/>
      <c r="V60" s="1021"/>
      <c r="W60" s="1021"/>
      <c r="X60" s="1021"/>
      <c r="Y60" s="1021"/>
      <c r="Z60" s="1021"/>
      <c r="AA60" s="1021"/>
      <c r="AB60" s="1021"/>
      <c r="AC60" s="1021"/>
      <c r="AD60" s="1021"/>
      <c r="AE60" s="1037"/>
      <c r="AF60" s="1017"/>
      <c r="AG60" s="1018"/>
      <c r="AH60" s="1018"/>
      <c r="AI60" s="1018"/>
      <c r="AJ60" s="1019"/>
      <c r="AK60" s="1020"/>
      <c r="AL60" s="1021"/>
      <c r="AM60" s="1021"/>
      <c r="AN60" s="1021"/>
      <c r="AO60" s="1021"/>
      <c r="AP60" s="1021"/>
      <c r="AQ60" s="1021"/>
      <c r="AR60" s="1021"/>
      <c r="AS60" s="1021"/>
      <c r="AT60" s="1021"/>
      <c r="AU60" s="1021"/>
      <c r="AV60" s="1021"/>
      <c r="AW60" s="1021"/>
      <c r="AX60" s="1021"/>
      <c r="AY60" s="1021"/>
      <c r="AZ60" s="1022"/>
      <c r="BA60" s="1022"/>
      <c r="BB60" s="1022"/>
      <c r="BC60" s="1022"/>
      <c r="BD60" s="1022"/>
      <c r="BE60" s="978"/>
      <c r="BF60" s="978"/>
      <c r="BG60" s="978"/>
      <c r="BH60" s="978"/>
      <c r="BI60" s="979"/>
      <c r="BJ60" s="203"/>
      <c r="BK60" s="203"/>
      <c r="BL60" s="203"/>
      <c r="BM60" s="203"/>
      <c r="BN60" s="203"/>
      <c r="BO60" s="216"/>
      <c r="BP60" s="216"/>
      <c r="BQ60" s="213">
        <v>54</v>
      </c>
      <c r="BR60" s="214"/>
      <c r="BS60" s="1012"/>
      <c r="BT60" s="1013"/>
      <c r="BU60" s="1013"/>
      <c r="BV60" s="1013"/>
      <c r="BW60" s="1013"/>
      <c r="BX60" s="1013"/>
      <c r="BY60" s="1013"/>
      <c r="BZ60" s="1013"/>
      <c r="CA60" s="1013"/>
      <c r="CB60" s="1013"/>
      <c r="CC60" s="1013"/>
      <c r="CD60" s="1013"/>
      <c r="CE60" s="1013"/>
      <c r="CF60" s="1013"/>
      <c r="CG60" s="1014"/>
      <c r="CH60" s="987"/>
      <c r="CI60" s="988"/>
      <c r="CJ60" s="988"/>
      <c r="CK60" s="988"/>
      <c r="CL60" s="989"/>
      <c r="CM60" s="987"/>
      <c r="CN60" s="988"/>
      <c r="CO60" s="988"/>
      <c r="CP60" s="988"/>
      <c r="CQ60" s="989"/>
      <c r="CR60" s="987"/>
      <c r="CS60" s="988"/>
      <c r="CT60" s="988"/>
      <c r="CU60" s="988"/>
      <c r="CV60" s="989"/>
      <c r="CW60" s="987"/>
      <c r="CX60" s="988"/>
      <c r="CY60" s="988"/>
      <c r="CZ60" s="988"/>
      <c r="DA60" s="989"/>
      <c r="DB60" s="987"/>
      <c r="DC60" s="988"/>
      <c r="DD60" s="988"/>
      <c r="DE60" s="988"/>
      <c r="DF60" s="989"/>
      <c r="DG60" s="987"/>
      <c r="DH60" s="988"/>
      <c r="DI60" s="988"/>
      <c r="DJ60" s="988"/>
      <c r="DK60" s="989"/>
      <c r="DL60" s="987"/>
      <c r="DM60" s="988"/>
      <c r="DN60" s="988"/>
      <c r="DO60" s="988"/>
      <c r="DP60" s="989"/>
      <c r="DQ60" s="987"/>
      <c r="DR60" s="988"/>
      <c r="DS60" s="988"/>
      <c r="DT60" s="988"/>
      <c r="DU60" s="989"/>
      <c r="DV60" s="990"/>
      <c r="DW60" s="991"/>
      <c r="DX60" s="991"/>
      <c r="DY60" s="991"/>
      <c r="DZ60" s="992"/>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21"/>
      <c r="S61" s="1021"/>
      <c r="T61" s="1021"/>
      <c r="U61" s="1021"/>
      <c r="V61" s="1021"/>
      <c r="W61" s="1021"/>
      <c r="X61" s="1021"/>
      <c r="Y61" s="1021"/>
      <c r="Z61" s="1021"/>
      <c r="AA61" s="1021"/>
      <c r="AB61" s="1021"/>
      <c r="AC61" s="1021"/>
      <c r="AD61" s="1021"/>
      <c r="AE61" s="1037"/>
      <c r="AF61" s="1017"/>
      <c r="AG61" s="1018"/>
      <c r="AH61" s="1018"/>
      <c r="AI61" s="1018"/>
      <c r="AJ61" s="1019"/>
      <c r="AK61" s="1020"/>
      <c r="AL61" s="1021"/>
      <c r="AM61" s="1021"/>
      <c r="AN61" s="1021"/>
      <c r="AO61" s="1021"/>
      <c r="AP61" s="1021"/>
      <c r="AQ61" s="1021"/>
      <c r="AR61" s="1021"/>
      <c r="AS61" s="1021"/>
      <c r="AT61" s="1021"/>
      <c r="AU61" s="1021"/>
      <c r="AV61" s="1021"/>
      <c r="AW61" s="1021"/>
      <c r="AX61" s="1021"/>
      <c r="AY61" s="1021"/>
      <c r="AZ61" s="1022"/>
      <c r="BA61" s="1022"/>
      <c r="BB61" s="1022"/>
      <c r="BC61" s="1022"/>
      <c r="BD61" s="1022"/>
      <c r="BE61" s="978"/>
      <c r="BF61" s="978"/>
      <c r="BG61" s="978"/>
      <c r="BH61" s="978"/>
      <c r="BI61" s="979"/>
      <c r="BJ61" s="203"/>
      <c r="BK61" s="203"/>
      <c r="BL61" s="203"/>
      <c r="BM61" s="203"/>
      <c r="BN61" s="203"/>
      <c r="BO61" s="216"/>
      <c r="BP61" s="216"/>
      <c r="BQ61" s="213">
        <v>55</v>
      </c>
      <c r="BR61" s="214"/>
      <c r="BS61" s="1012"/>
      <c r="BT61" s="1013"/>
      <c r="BU61" s="1013"/>
      <c r="BV61" s="1013"/>
      <c r="BW61" s="1013"/>
      <c r="BX61" s="1013"/>
      <c r="BY61" s="1013"/>
      <c r="BZ61" s="1013"/>
      <c r="CA61" s="1013"/>
      <c r="CB61" s="1013"/>
      <c r="CC61" s="1013"/>
      <c r="CD61" s="1013"/>
      <c r="CE61" s="1013"/>
      <c r="CF61" s="1013"/>
      <c r="CG61" s="1014"/>
      <c r="CH61" s="987"/>
      <c r="CI61" s="988"/>
      <c r="CJ61" s="988"/>
      <c r="CK61" s="988"/>
      <c r="CL61" s="989"/>
      <c r="CM61" s="987"/>
      <c r="CN61" s="988"/>
      <c r="CO61" s="988"/>
      <c r="CP61" s="988"/>
      <c r="CQ61" s="989"/>
      <c r="CR61" s="987"/>
      <c r="CS61" s="988"/>
      <c r="CT61" s="988"/>
      <c r="CU61" s="988"/>
      <c r="CV61" s="989"/>
      <c r="CW61" s="987"/>
      <c r="CX61" s="988"/>
      <c r="CY61" s="988"/>
      <c r="CZ61" s="988"/>
      <c r="DA61" s="989"/>
      <c r="DB61" s="987"/>
      <c r="DC61" s="988"/>
      <c r="DD61" s="988"/>
      <c r="DE61" s="988"/>
      <c r="DF61" s="989"/>
      <c r="DG61" s="987"/>
      <c r="DH61" s="988"/>
      <c r="DI61" s="988"/>
      <c r="DJ61" s="988"/>
      <c r="DK61" s="989"/>
      <c r="DL61" s="987"/>
      <c r="DM61" s="988"/>
      <c r="DN61" s="988"/>
      <c r="DO61" s="988"/>
      <c r="DP61" s="989"/>
      <c r="DQ61" s="987"/>
      <c r="DR61" s="988"/>
      <c r="DS61" s="988"/>
      <c r="DT61" s="988"/>
      <c r="DU61" s="989"/>
      <c r="DV61" s="990"/>
      <c r="DW61" s="991"/>
      <c r="DX61" s="991"/>
      <c r="DY61" s="991"/>
      <c r="DZ61" s="992"/>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21"/>
      <c r="S62" s="1021"/>
      <c r="T62" s="1021"/>
      <c r="U62" s="1021"/>
      <c r="V62" s="1021"/>
      <c r="W62" s="1021"/>
      <c r="X62" s="1021"/>
      <c r="Y62" s="1021"/>
      <c r="Z62" s="1021"/>
      <c r="AA62" s="1021"/>
      <c r="AB62" s="1021"/>
      <c r="AC62" s="1021"/>
      <c r="AD62" s="1021"/>
      <c r="AE62" s="1037"/>
      <c r="AF62" s="1017"/>
      <c r="AG62" s="1018"/>
      <c r="AH62" s="1018"/>
      <c r="AI62" s="1018"/>
      <c r="AJ62" s="1019"/>
      <c r="AK62" s="1020"/>
      <c r="AL62" s="1021"/>
      <c r="AM62" s="1021"/>
      <c r="AN62" s="1021"/>
      <c r="AO62" s="1021"/>
      <c r="AP62" s="1021"/>
      <c r="AQ62" s="1021"/>
      <c r="AR62" s="1021"/>
      <c r="AS62" s="1021"/>
      <c r="AT62" s="1021"/>
      <c r="AU62" s="1021"/>
      <c r="AV62" s="1021"/>
      <c r="AW62" s="1021"/>
      <c r="AX62" s="1021"/>
      <c r="AY62" s="1021"/>
      <c r="AZ62" s="1022"/>
      <c r="BA62" s="1022"/>
      <c r="BB62" s="1022"/>
      <c r="BC62" s="1022"/>
      <c r="BD62" s="1022"/>
      <c r="BE62" s="978"/>
      <c r="BF62" s="978"/>
      <c r="BG62" s="978"/>
      <c r="BH62" s="978"/>
      <c r="BI62" s="979"/>
      <c r="BJ62" s="1030" t="s">
        <v>384</v>
      </c>
      <c r="BK62" s="1031"/>
      <c r="BL62" s="1031"/>
      <c r="BM62" s="1031"/>
      <c r="BN62" s="1032"/>
      <c r="BO62" s="216"/>
      <c r="BP62" s="216"/>
      <c r="BQ62" s="213">
        <v>56</v>
      </c>
      <c r="BR62" s="214"/>
      <c r="BS62" s="1012"/>
      <c r="BT62" s="1013"/>
      <c r="BU62" s="1013"/>
      <c r="BV62" s="1013"/>
      <c r="BW62" s="1013"/>
      <c r="BX62" s="1013"/>
      <c r="BY62" s="1013"/>
      <c r="BZ62" s="1013"/>
      <c r="CA62" s="1013"/>
      <c r="CB62" s="1013"/>
      <c r="CC62" s="1013"/>
      <c r="CD62" s="1013"/>
      <c r="CE62" s="1013"/>
      <c r="CF62" s="1013"/>
      <c r="CG62" s="1014"/>
      <c r="CH62" s="987"/>
      <c r="CI62" s="988"/>
      <c r="CJ62" s="988"/>
      <c r="CK62" s="988"/>
      <c r="CL62" s="989"/>
      <c r="CM62" s="987"/>
      <c r="CN62" s="988"/>
      <c r="CO62" s="988"/>
      <c r="CP62" s="988"/>
      <c r="CQ62" s="989"/>
      <c r="CR62" s="987"/>
      <c r="CS62" s="988"/>
      <c r="CT62" s="988"/>
      <c r="CU62" s="988"/>
      <c r="CV62" s="989"/>
      <c r="CW62" s="987"/>
      <c r="CX62" s="988"/>
      <c r="CY62" s="988"/>
      <c r="CZ62" s="988"/>
      <c r="DA62" s="989"/>
      <c r="DB62" s="987"/>
      <c r="DC62" s="988"/>
      <c r="DD62" s="988"/>
      <c r="DE62" s="988"/>
      <c r="DF62" s="989"/>
      <c r="DG62" s="987"/>
      <c r="DH62" s="988"/>
      <c r="DI62" s="988"/>
      <c r="DJ62" s="988"/>
      <c r="DK62" s="989"/>
      <c r="DL62" s="987"/>
      <c r="DM62" s="988"/>
      <c r="DN62" s="988"/>
      <c r="DO62" s="988"/>
      <c r="DP62" s="989"/>
      <c r="DQ62" s="987"/>
      <c r="DR62" s="988"/>
      <c r="DS62" s="988"/>
      <c r="DT62" s="988"/>
      <c r="DU62" s="989"/>
      <c r="DV62" s="990"/>
      <c r="DW62" s="991"/>
      <c r="DX62" s="991"/>
      <c r="DY62" s="991"/>
      <c r="DZ62" s="992"/>
      <c r="EA62" s="197"/>
    </row>
    <row r="63" spans="1:131" s="198" customFormat="1" ht="26.25" customHeight="1" thickBot="1">
      <c r="A63" s="215" t="s">
        <v>363</v>
      </c>
      <c r="B63" s="940" t="s">
        <v>385</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1357</v>
      </c>
      <c r="AG63" s="955"/>
      <c r="AH63" s="955"/>
      <c r="AI63" s="955"/>
      <c r="AJ63" s="1028"/>
      <c r="AK63" s="1029"/>
      <c r="AL63" s="959"/>
      <c r="AM63" s="959"/>
      <c r="AN63" s="959"/>
      <c r="AO63" s="959"/>
      <c r="AP63" s="955">
        <v>9647</v>
      </c>
      <c r="AQ63" s="955"/>
      <c r="AR63" s="955"/>
      <c r="AS63" s="955"/>
      <c r="AT63" s="955"/>
      <c r="AU63" s="955">
        <v>7937</v>
      </c>
      <c r="AV63" s="955"/>
      <c r="AW63" s="955"/>
      <c r="AX63" s="955"/>
      <c r="AY63" s="955"/>
      <c r="AZ63" s="1023"/>
      <c r="BA63" s="1023"/>
      <c r="BB63" s="1023"/>
      <c r="BC63" s="1023"/>
      <c r="BD63" s="1023"/>
      <c r="BE63" s="956"/>
      <c r="BF63" s="956"/>
      <c r="BG63" s="956"/>
      <c r="BH63" s="956"/>
      <c r="BI63" s="957"/>
      <c r="BJ63" s="1024" t="s">
        <v>110</v>
      </c>
      <c r="BK63" s="947"/>
      <c r="BL63" s="947"/>
      <c r="BM63" s="947"/>
      <c r="BN63" s="1025"/>
      <c r="BO63" s="216"/>
      <c r="BP63" s="216"/>
      <c r="BQ63" s="213">
        <v>57</v>
      </c>
      <c r="BR63" s="214"/>
      <c r="BS63" s="1012"/>
      <c r="BT63" s="1013"/>
      <c r="BU63" s="1013"/>
      <c r="BV63" s="1013"/>
      <c r="BW63" s="1013"/>
      <c r="BX63" s="1013"/>
      <c r="BY63" s="1013"/>
      <c r="BZ63" s="1013"/>
      <c r="CA63" s="1013"/>
      <c r="CB63" s="1013"/>
      <c r="CC63" s="1013"/>
      <c r="CD63" s="1013"/>
      <c r="CE63" s="1013"/>
      <c r="CF63" s="1013"/>
      <c r="CG63" s="1014"/>
      <c r="CH63" s="987"/>
      <c r="CI63" s="988"/>
      <c r="CJ63" s="988"/>
      <c r="CK63" s="988"/>
      <c r="CL63" s="989"/>
      <c r="CM63" s="987"/>
      <c r="CN63" s="988"/>
      <c r="CO63" s="988"/>
      <c r="CP63" s="988"/>
      <c r="CQ63" s="989"/>
      <c r="CR63" s="987"/>
      <c r="CS63" s="988"/>
      <c r="CT63" s="988"/>
      <c r="CU63" s="988"/>
      <c r="CV63" s="989"/>
      <c r="CW63" s="987"/>
      <c r="CX63" s="988"/>
      <c r="CY63" s="988"/>
      <c r="CZ63" s="988"/>
      <c r="DA63" s="989"/>
      <c r="DB63" s="987"/>
      <c r="DC63" s="988"/>
      <c r="DD63" s="988"/>
      <c r="DE63" s="988"/>
      <c r="DF63" s="989"/>
      <c r="DG63" s="987"/>
      <c r="DH63" s="988"/>
      <c r="DI63" s="988"/>
      <c r="DJ63" s="988"/>
      <c r="DK63" s="989"/>
      <c r="DL63" s="987"/>
      <c r="DM63" s="988"/>
      <c r="DN63" s="988"/>
      <c r="DO63" s="988"/>
      <c r="DP63" s="989"/>
      <c r="DQ63" s="987"/>
      <c r="DR63" s="988"/>
      <c r="DS63" s="988"/>
      <c r="DT63" s="988"/>
      <c r="DU63" s="989"/>
      <c r="DV63" s="990"/>
      <c r="DW63" s="991"/>
      <c r="DX63" s="991"/>
      <c r="DY63" s="991"/>
      <c r="DZ63" s="99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2"/>
      <c r="BT64" s="1013"/>
      <c r="BU64" s="1013"/>
      <c r="BV64" s="1013"/>
      <c r="BW64" s="1013"/>
      <c r="BX64" s="1013"/>
      <c r="BY64" s="1013"/>
      <c r="BZ64" s="1013"/>
      <c r="CA64" s="1013"/>
      <c r="CB64" s="1013"/>
      <c r="CC64" s="1013"/>
      <c r="CD64" s="1013"/>
      <c r="CE64" s="1013"/>
      <c r="CF64" s="1013"/>
      <c r="CG64" s="1014"/>
      <c r="CH64" s="987"/>
      <c r="CI64" s="988"/>
      <c r="CJ64" s="988"/>
      <c r="CK64" s="988"/>
      <c r="CL64" s="989"/>
      <c r="CM64" s="987"/>
      <c r="CN64" s="988"/>
      <c r="CO64" s="988"/>
      <c r="CP64" s="988"/>
      <c r="CQ64" s="989"/>
      <c r="CR64" s="987"/>
      <c r="CS64" s="988"/>
      <c r="CT64" s="988"/>
      <c r="CU64" s="988"/>
      <c r="CV64" s="989"/>
      <c r="CW64" s="987"/>
      <c r="CX64" s="988"/>
      <c r="CY64" s="988"/>
      <c r="CZ64" s="988"/>
      <c r="DA64" s="989"/>
      <c r="DB64" s="987"/>
      <c r="DC64" s="988"/>
      <c r="DD64" s="988"/>
      <c r="DE64" s="988"/>
      <c r="DF64" s="989"/>
      <c r="DG64" s="987"/>
      <c r="DH64" s="988"/>
      <c r="DI64" s="988"/>
      <c r="DJ64" s="988"/>
      <c r="DK64" s="989"/>
      <c r="DL64" s="987"/>
      <c r="DM64" s="988"/>
      <c r="DN64" s="988"/>
      <c r="DO64" s="988"/>
      <c r="DP64" s="989"/>
      <c r="DQ64" s="987"/>
      <c r="DR64" s="988"/>
      <c r="DS64" s="988"/>
      <c r="DT64" s="988"/>
      <c r="DU64" s="989"/>
      <c r="DV64" s="990"/>
      <c r="DW64" s="991"/>
      <c r="DX64" s="991"/>
      <c r="DY64" s="991"/>
      <c r="DZ64" s="99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2"/>
      <c r="BT65" s="1013"/>
      <c r="BU65" s="1013"/>
      <c r="BV65" s="1013"/>
      <c r="BW65" s="1013"/>
      <c r="BX65" s="1013"/>
      <c r="BY65" s="1013"/>
      <c r="BZ65" s="1013"/>
      <c r="CA65" s="1013"/>
      <c r="CB65" s="1013"/>
      <c r="CC65" s="1013"/>
      <c r="CD65" s="1013"/>
      <c r="CE65" s="1013"/>
      <c r="CF65" s="1013"/>
      <c r="CG65" s="1014"/>
      <c r="CH65" s="987"/>
      <c r="CI65" s="988"/>
      <c r="CJ65" s="988"/>
      <c r="CK65" s="988"/>
      <c r="CL65" s="989"/>
      <c r="CM65" s="987"/>
      <c r="CN65" s="988"/>
      <c r="CO65" s="988"/>
      <c r="CP65" s="988"/>
      <c r="CQ65" s="989"/>
      <c r="CR65" s="987"/>
      <c r="CS65" s="988"/>
      <c r="CT65" s="988"/>
      <c r="CU65" s="988"/>
      <c r="CV65" s="989"/>
      <c r="CW65" s="987"/>
      <c r="CX65" s="988"/>
      <c r="CY65" s="988"/>
      <c r="CZ65" s="988"/>
      <c r="DA65" s="989"/>
      <c r="DB65" s="987"/>
      <c r="DC65" s="988"/>
      <c r="DD65" s="988"/>
      <c r="DE65" s="988"/>
      <c r="DF65" s="989"/>
      <c r="DG65" s="987"/>
      <c r="DH65" s="988"/>
      <c r="DI65" s="988"/>
      <c r="DJ65" s="988"/>
      <c r="DK65" s="989"/>
      <c r="DL65" s="987"/>
      <c r="DM65" s="988"/>
      <c r="DN65" s="988"/>
      <c r="DO65" s="988"/>
      <c r="DP65" s="989"/>
      <c r="DQ65" s="987"/>
      <c r="DR65" s="988"/>
      <c r="DS65" s="988"/>
      <c r="DT65" s="988"/>
      <c r="DU65" s="989"/>
      <c r="DV65" s="990"/>
      <c r="DW65" s="991"/>
      <c r="DX65" s="991"/>
      <c r="DY65" s="991"/>
      <c r="DZ65" s="992"/>
      <c r="EA65" s="197"/>
    </row>
    <row r="66" spans="1:131" s="198" customFormat="1" ht="26.25" customHeight="1">
      <c r="A66" s="993" t="s">
        <v>387</v>
      </c>
      <c r="B66" s="994"/>
      <c r="C66" s="994"/>
      <c r="D66" s="994"/>
      <c r="E66" s="994"/>
      <c r="F66" s="994"/>
      <c r="G66" s="994"/>
      <c r="H66" s="994"/>
      <c r="I66" s="994"/>
      <c r="J66" s="994"/>
      <c r="K66" s="994"/>
      <c r="L66" s="994"/>
      <c r="M66" s="994"/>
      <c r="N66" s="994"/>
      <c r="O66" s="994"/>
      <c r="P66" s="995"/>
      <c r="Q66" s="999" t="s">
        <v>388</v>
      </c>
      <c r="R66" s="1000"/>
      <c r="S66" s="1000"/>
      <c r="T66" s="1000"/>
      <c r="U66" s="1001"/>
      <c r="V66" s="999" t="s">
        <v>389</v>
      </c>
      <c r="W66" s="1000"/>
      <c r="X66" s="1000"/>
      <c r="Y66" s="1000"/>
      <c r="Z66" s="1001"/>
      <c r="AA66" s="999" t="s">
        <v>390</v>
      </c>
      <c r="AB66" s="1000"/>
      <c r="AC66" s="1000"/>
      <c r="AD66" s="1000"/>
      <c r="AE66" s="1001"/>
      <c r="AF66" s="1005" t="s">
        <v>391</v>
      </c>
      <c r="AG66" s="1006"/>
      <c r="AH66" s="1006"/>
      <c r="AI66" s="1006"/>
      <c r="AJ66" s="1007"/>
      <c r="AK66" s="999" t="s">
        <v>392</v>
      </c>
      <c r="AL66" s="994"/>
      <c r="AM66" s="994"/>
      <c r="AN66" s="994"/>
      <c r="AO66" s="995"/>
      <c r="AP66" s="999" t="s">
        <v>393</v>
      </c>
      <c r="AQ66" s="1000"/>
      <c r="AR66" s="1000"/>
      <c r="AS66" s="1000"/>
      <c r="AT66" s="1001"/>
      <c r="AU66" s="999" t="s">
        <v>394</v>
      </c>
      <c r="AV66" s="1000"/>
      <c r="AW66" s="1000"/>
      <c r="AX66" s="1000"/>
      <c r="AY66" s="1001"/>
      <c r="AZ66" s="999" t="s">
        <v>350</v>
      </c>
      <c r="BA66" s="1000"/>
      <c r="BB66" s="1000"/>
      <c r="BC66" s="1000"/>
      <c r="BD66" s="1015"/>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6"/>
      <c r="B67" s="997"/>
      <c r="C67" s="997"/>
      <c r="D67" s="997"/>
      <c r="E67" s="997"/>
      <c r="F67" s="997"/>
      <c r="G67" s="997"/>
      <c r="H67" s="997"/>
      <c r="I67" s="997"/>
      <c r="J67" s="997"/>
      <c r="K67" s="997"/>
      <c r="L67" s="997"/>
      <c r="M67" s="997"/>
      <c r="N67" s="997"/>
      <c r="O67" s="997"/>
      <c r="P67" s="998"/>
      <c r="Q67" s="1002"/>
      <c r="R67" s="1003"/>
      <c r="S67" s="1003"/>
      <c r="T67" s="1003"/>
      <c r="U67" s="1004"/>
      <c r="V67" s="1002"/>
      <c r="W67" s="1003"/>
      <c r="X67" s="1003"/>
      <c r="Y67" s="1003"/>
      <c r="Z67" s="1004"/>
      <c r="AA67" s="1002"/>
      <c r="AB67" s="1003"/>
      <c r="AC67" s="1003"/>
      <c r="AD67" s="1003"/>
      <c r="AE67" s="1004"/>
      <c r="AF67" s="1008"/>
      <c r="AG67" s="1009"/>
      <c r="AH67" s="1009"/>
      <c r="AI67" s="1009"/>
      <c r="AJ67" s="1010"/>
      <c r="AK67" s="1011"/>
      <c r="AL67" s="997"/>
      <c r="AM67" s="997"/>
      <c r="AN67" s="997"/>
      <c r="AO67" s="998"/>
      <c r="AP67" s="1002"/>
      <c r="AQ67" s="1003"/>
      <c r="AR67" s="1003"/>
      <c r="AS67" s="1003"/>
      <c r="AT67" s="1004"/>
      <c r="AU67" s="1002"/>
      <c r="AV67" s="1003"/>
      <c r="AW67" s="1003"/>
      <c r="AX67" s="1003"/>
      <c r="AY67" s="1004"/>
      <c r="AZ67" s="1002"/>
      <c r="BA67" s="1003"/>
      <c r="BB67" s="1003"/>
      <c r="BC67" s="1003"/>
      <c r="BD67" s="1016"/>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3" t="s">
        <v>548</v>
      </c>
      <c r="C68" s="984"/>
      <c r="D68" s="984"/>
      <c r="E68" s="984"/>
      <c r="F68" s="984"/>
      <c r="G68" s="984"/>
      <c r="H68" s="984"/>
      <c r="I68" s="984"/>
      <c r="J68" s="984"/>
      <c r="K68" s="984"/>
      <c r="L68" s="984"/>
      <c r="M68" s="984"/>
      <c r="N68" s="984"/>
      <c r="O68" s="984"/>
      <c r="P68" s="985"/>
      <c r="Q68" s="986">
        <v>105</v>
      </c>
      <c r="R68" s="980"/>
      <c r="S68" s="980"/>
      <c r="T68" s="980"/>
      <c r="U68" s="980"/>
      <c r="V68" s="980">
        <v>97</v>
      </c>
      <c r="W68" s="980"/>
      <c r="X68" s="980"/>
      <c r="Y68" s="980"/>
      <c r="Z68" s="980"/>
      <c r="AA68" s="980">
        <v>8</v>
      </c>
      <c r="AB68" s="980"/>
      <c r="AC68" s="980"/>
      <c r="AD68" s="980"/>
      <c r="AE68" s="980"/>
      <c r="AF68" s="980">
        <v>8</v>
      </c>
      <c r="AG68" s="980"/>
      <c r="AH68" s="980"/>
      <c r="AI68" s="980"/>
      <c r="AJ68" s="980"/>
      <c r="AK68" s="980">
        <v>1</v>
      </c>
      <c r="AL68" s="980"/>
      <c r="AM68" s="980"/>
      <c r="AN68" s="980"/>
      <c r="AO68" s="980"/>
      <c r="AP68" s="980" t="s">
        <v>547</v>
      </c>
      <c r="AQ68" s="980"/>
      <c r="AR68" s="980"/>
      <c r="AS68" s="980"/>
      <c r="AT68" s="980"/>
      <c r="AU68" s="980" t="s">
        <v>547</v>
      </c>
      <c r="AV68" s="980"/>
      <c r="AW68" s="980"/>
      <c r="AX68" s="980"/>
      <c r="AY68" s="980"/>
      <c r="AZ68" s="981"/>
      <c r="BA68" s="981"/>
      <c r="BB68" s="981"/>
      <c r="BC68" s="981"/>
      <c r="BD68" s="982"/>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549</v>
      </c>
      <c r="C69" s="971"/>
      <c r="D69" s="971"/>
      <c r="E69" s="971"/>
      <c r="F69" s="971"/>
      <c r="G69" s="971"/>
      <c r="H69" s="971"/>
      <c r="I69" s="971"/>
      <c r="J69" s="971"/>
      <c r="K69" s="971"/>
      <c r="L69" s="971"/>
      <c r="M69" s="971"/>
      <c r="N69" s="971"/>
      <c r="O69" s="971"/>
      <c r="P69" s="972"/>
      <c r="Q69" s="973">
        <v>2048</v>
      </c>
      <c r="R69" s="967"/>
      <c r="S69" s="967"/>
      <c r="T69" s="967"/>
      <c r="U69" s="967"/>
      <c r="V69" s="967">
        <v>1947</v>
      </c>
      <c r="W69" s="967"/>
      <c r="X69" s="967"/>
      <c r="Y69" s="967"/>
      <c r="Z69" s="967"/>
      <c r="AA69" s="967">
        <v>102</v>
      </c>
      <c r="AB69" s="967"/>
      <c r="AC69" s="967"/>
      <c r="AD69" s="967"/>
      <c r="AE69" s="967"/>
      <c r="AF69" s="967">
        <v>102</v>
      </c>
      <c r="AG69" s="967"/>
      <c r="AH69" s="967"/>
      <c r="AI69" s="967"/>
      <c r="AJ69" s="967"/>
      <c r="AK69" s="967">
        <v>41</v>
      </c>
      <c r="AL69" s="967"/>
      <c r="AM69" s="967"/>
      <c r="AN69" s="967"/>
      <c r="AO69" s="967"/>
      <c r="AP69" s="967">
        <v>1714</v>
      </c>
      <c r="AQ69" s="967"/>
      <c r="AR69" s="967"/>
      <c r="AS69" s="967"/>
      <c r="AT69" s="967"/>
      <c r="AU69" s="967">
        <v>155</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550</v>
      </c>
      <c r="C70" s="971"/>
      <c r="D70" s="971"/>
      <c r="E70" s="971"/>
      <c r="F70" s="971"/>
      <c r="G70" s="971"/>
      <c r="H70" s="971"/>
      <c r="I70" s="971"/>
      <c r="J70" s="971"/>
      <c r="K70" s="971"/>
      <c r="L70" s="971"/>
      <c r="M70" s="971"/>
      <c r="N70" s="971"/>
      <c r="O70" s="971"/>
      <c r="P70" s="972"/>
      <c r="Q70" s="973">
        <v>1118</v>
      </c>
      <c r="R70" s="967"/>
      <c r="S70" s="967"/>
      <c r="T70" s="967"/>
      <c r="U70" s="967"/>
      <c r="V70" s="967">
        <v>1115</v>
      </c>
      <c r="W70" s="967"/>
      <c r="X70" s="967"/>
      <c r="Y70" s="967"/>
      <c r="Z70" s="967"/>
      <c r="AA70" s="967">
        <v>4</v>
      </c>
      <c r="AB70" s="967"/>
      <c r="AC70" s="967"/>
      <c r="AD70" s="967"/>
      <c r="AE70" s="967"/>
      <c r="AF70" s="967">
        <v>4</v>
      </c>
      <c r="AG70" s="967"/>
      <c r="AH70" s="967"/>
      <c r="AI70" s="967"/>
      <c r="AJ70" s="967"/>
      <c r="AK70" s="967" t="s">
        <v>547</v>
      </c>
      <c r="AL70" s="967"/>
      <c r="AM70" s="967"/>
      <c r="AN70" s="967"/>
      <c r="AO70" s="967"/>
      <c r="AP70" s="967" t="s">
        <v>547</v>
      </c>
      <c r="AQ70" s="967"/>
      <c r="AR70" s="967"/>
      <c r="AS70" s="967"/>
      <c r="AT70" s="967"/>
      <c r="AU70" s="967" t="s">
        <v>547</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551</v>
      </c>
      <c r="C71" s="971"/>
      <c r="D71" s="971"/>
      <c r="E71" s="971"/>
      <c r="F71" s="971"/>
      <c r="G71" s="971"/>
      <c r="H71" s="971"/>
      <c r="I71" s="971"/>
      <c r="J71" s="971"/>
      <c r="K71" s="971"/>
      <c r="L71" s="971"/>
      <c r="M71" s="971"/>
      <c r="N71" s="971"/>
      <c r="O71" s="971"/>
      <c r="P71" s="972"/>
      <c r="Q71" s="973">
        <v>87</v>
      </c>
      <c r="R71" s="967"/>
      <c r="S71" s="967"/>
      <c r="T71" s="967"/>
      <c r="U71" s="967"/>
      <c r="V71" s="967">
        <v>68</v>
      </c>
      <c r="W71" s="967"/>
      <c r="X71" s="967"/>
      <c r="Y71" s="967"/>
      <c r="Z71" s="967"/>
      <c r="AA71" s="967">
        <v>19</v>
      </c>
      <c r="AB71" s="967"/>
      <c r="AC71" s="967"/>
      <c r="AD71" s="967"/>
      <c r="AE71" s="967"/>
      <c r="AF71" s="967">
        <v>11</v>
      </c>
      <c r="AG71" s="967"/>
      <c r="AH71" s="967"/>
      <c r="AI71" s="967"/>
      <c r="AJ71" s="967"/>
      <c r="AK71" s="967">
        <v>8</v>
      </c>
      <c r="AL71" s="967"/>
      <c r="AM71" s="967"/>
      <c r="AN71" s="967"/>
      <c r="AO71" s="967"/>
      <c r="AP71" s="967" t="s">
        <v>547</v>
      </c>
      <c r="AQ71" s="967"/>
      <c r="AR71" s="967"/>
      <c r="AS71" s="967"/>
      <c r="AT71" s="967"/>
      <c r="AU71" s="967" t="s">
        <v>547</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552</v>
      </c>
      <c r="C72" s="971"/>
      <c r="D72" s="971"/>
      <c r="E72" s="971"/>
      <c r="F72" s="971"/>
      <c r="G72" s="971"/>
      <c r="H72" s="971"/>
      <c r="I72" s="971"/>
      <c r="J72" s="971"/>
      <c r="K72" s="971"/>
      <c r="L72" s="971"/>
      <c r="M72" s="971"/>
      <c r="N72" s="971"/>
      <c r="O72" s="971"/>
      <c r="P72" s="972"/>
      <c r="Q72" s="973">
        <v>95</v>
      </c>
      <c r="R72" s="967"/>
      <c r="S72" s="967"/>
      <c r="T72" s="967"/>
      <c r="U72" s="967"/>
      <c r="V72" s="967">
        <v>93</v>
      </c>
      <c r="W72" s="967"/>
      <c r="X72" s="967"/>
      <c r="Y72" s="967"/>
      <c r="Z72" s="967"/>
      <c r="AA72" s="967">
        <v>3</v>
      </c>
      <c r="AB72" s="967"/>
      <c r="AC72" s="967"/>
      <c r="AD72" s="967"/>
      <c r="AE72" s="967"/>
      <c r="AF72" s="967">
        <v>3</v>
      </c>
      <c r="AG72" s="967"/>
      <c r="AH72" s="967"/>
      <c r="AI72" s="967"/>
      <c r="AJ72" s="967"/>
      <c r="AK72" s="967" t="s">
        <v>547</v>
      </c>
      <c r="AL72" s="967"/>
      <c r="AM72" s="967"/>
      <c r="AN72" s="967"/>
      <c r="AO72" s="967"/>
      <c r="AP72" s="967">
        <v>111</v>
      </c>
      <c r="AQ72" s="967"/>
      <c r="AR72" s="967"/>
      <c r="AS72" s="967"/>
      <c r="AT72" s="967"/>
      <c r="AU72" s="967">
        <v>32</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553</v>
      </c>
      <c r="C73" s="971"/>
      <c r="D73" s="971"/>
      <c r="E73" s="971"/>
      <c r="F73" s="971"/>
      <c r="G73" s="971"/>
      <c r="H73" s="971"/>
      <c r="I73" s="971"/>
      <c r="J73" s="971"/>
      <c r="K73" s="971"/>
      <c r="L73" s="971"/>
      <c r="M73" s="971"/>
      <c r="N73" s="971"/>
      <c r="O73" s="971"/>
      <c r="P73" s="972"/>
      <c r="Q73" s="973">
        <v>1077</v>
      </c>
      <c r="R73" s="967"/>
      <c r="S73" s="967"/>
      <c r="T73" s="967"/>
      <c r="U73" s="967"/>
      <c r="V73" s="967">
        <v>1052</v>
      </c>
      <c r="W73" s="967"/>
      <c r="X73" s="967"/>
      <c r="Y73" s="967"/>
      <c r="Z73" s="967"/>
      <c r="AA73" s="967">
        <v>25</v>
      </c>
      <c r="AB73" s="967"/>
      <c r="AC73" s="967"/>
      <c r="AD73" s="967"/>
      <c r="AE73" s="967"/>
      <c r="AF73" s="967">
        <v>25</v>
      </c>
      <c r="AG73" s="967"/>
      <c r="AH73" s="967"/>
      <c r="AI73" s="967"/>
      <c r="AJ73" s="967"/>
      <c r="AK73" s="967" t="s">
        <v>547</v>
      </c>
      <c r="AL73" s="967"/>
      <c r="AM73" s="967"/>
      <c r="AN73" s="967"/>
      <c r="AO73" s="967"/>
      <c r="AP73" s="967" t="s">
        <v>547</v>
      </c>
      <c r="AQ73" s="967"/>
      <c r="AR73" s="967"/>
      <c r="AS73" s="967"/>
      <c r="AT73" s="967"/>
      <c r="AU73" s="967" t="s">
        <v>547</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554</v>
      </c>
      <c r="C74" s="971"/>
      <c r="D74" s="971"/>
      <c r="E74" s="971"/>
      <c r="F74" s="971"/>
      <c r="G74" s="971"/>
      <c r="H74" s="971"/>
      <c r="I74" s="971"/>
      <c r="J74" s="971"/>
      <c r="K74" s="971"/>
      <c r="L74" s="971"/>
      <c r="M74" s="971"/>
      <c r="N74" s="971"/>
      <c r="O74" s="971"/>
      <c r="P74" s="972"/>
      <c r="Q74" s="973">
        <v>157645</v>
      </c>
      <c r="R74" s="967"/>
      <c r="S74" s="967"/>
      <c r="T74" s="967"/>
      <c r="U74" s="967"/>
      <c r="V74" s="967">
        <v>153697</v>
      </c>
      <c r="W74" s="967"/>
      <c r="X74" s="967"/>
      <c r="Y74" s="967"/>
      <c r="Z74" s="967"/>
      <c r="AA74" s="967">
        <v>3948</v>
      </c>
      <c r="AB74" s="967"/>
      <c r="AC74" s="967"/>
      <c r="AD74" s="967"/>
      <c r="AE74" s="967"/>
      <c r="AF74" s="967">
        <v>3948</v>
      </c>
      <c r="AG74" s="967"/>
      <c r="AH74" s="967"/>
      <c r="AI74" s="967"/>
      <c r="AJ74" s="967"/>
      <c r="AK74" s="967">
        <v>1499</v>
      </c>
      <c r="AL74" s="967"/>
      <c r="AM74" s="967"/>
      <c r="AN74" s="967"/>
      <c r="AO74" s="967"/>
      <c r="AP74" s="967" t="s">
        <v>547</v>
      </c>
      <c r="AQ74" s="967"/>
      <c r="AR74" s="967"/>
      <c r="AS74" s="967"/>
      <c r="AT74" s="967"/>
      <c r="AU74" s="967" t="s">
        <v>547</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t="s">
        <v>555</v>
      </c>
      <c r="C75" s="971"/>
      <c r="D75" s="971"/>
      <c r="E75" s="971"/>
      <c r="F75" s="971"/>
      <c r="G75" s="971"/>
      <c r="H75" s="971"/>
      <c r="I75" s="971"/>
      <c r="J75" s="971"/>
      <c r="K75" s="971"/>
      <c r="L75" s="971"/>
      <c r="M75" s="971"/>
      <c r="N75" s="971"/>
      <c r="O75" s="971"/>
      <c r="P75" s="972"/>
      <c r="Q75" s="974">
        <v>5259</v>
      </c>
      <c r="R75" s="975"/>
      <c r="S75" s="975"/>
      <c r="T75" s="975"/>
      <c r="U75" s="976"/>
      <c r="V75" s="977">
        <v>5426</v>
      </c>
      <c r="W75" s="975"/>
      <c r="X75" s="975"/>
      <c r="Y75" s="975"/>
      <c r="Z75" s="976"/>
      <c r="AA75" s="977">
        <v>-167</v>
      </c>
      <c r="AB75" s="975"/>
      <c r="AC75" s="975"/>
      <c r="AD75" s="975"/>
      <c r="AE75" s="976"/>
      <c r="AF75" s="977">
        <v>842</v>
      </c>
      <c r="AG75" s="975"/>
      <c r="AH75" s="975"/>
      <c r="AI75" s="975"/>
      <c r="AJ75" s="976"/>
      <c r="AK75" s="977" t="s">
        <v>547</v>
      </c>
      <c r="AL75" s="975"/>
      <c r="AM75" s="975"/>
      <c r="AN75" s="975"/>
      <c r="AO75" s="976"/>
      <c r="AP75" s="977">
        <v>2311</v>
      </c>
      <c r="AQ75" s="975"/>
      <c r="AR75" s="975"/>
      <c r="AS75" s="975"/>
      <c r="AT75" s="976"/>
      <c r="AU75" s="977">
        <v>448</v>
      </c>
      <c r="AV75" s="975"/>
      <c r="AW75" s="975"/>
      <c r="AX75" s="975"/>
      <c r="AY75" s="976"/>
      <c r="AZ75" s="978" t="s">
        <v>380</v>
      </c>
      <c r="BA75" s="978"/>
      <c r="BB75" s="978"/>
      <c r="BC75" s="978"/>
      <c r="BD75" s="97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t="s">
        <v>556</v>
      </c>
      <c r="C76" s="971"/>
      <c r="D76" s="971"/>
      <c r="E76" s="971"/>
      <c r="F76" s="971"/>
      <c r="G76" s="971"/>
      <c r="H76" s="971"/>
      <c r="I76" s="971"/>
      <c r="J76" s="971"/>
      <c r="K76" s="971"/>
      <c r="L76" s="971"/>
      <c r="M76" s="971"/>
      <c r="N76" s="971"/>
      <c r="O76" s="971"/>
      <c r="P76" s="972"/>
      <c r="Q76" s="974">
        <v>7836</v>
      </c>
      <c r="R76" s="975"/>
      <c r="S76" s="975"/>
      <c r="T76" s="975"/>
      <c r="U76" s="976"/>
      <c r="V76" s="977">
        <v>7789</v>
      </c>
      <c r="W76" s="975"/>
      <c r="X76" s="975"/>
      <c r="Y76" s="975"/>
      <c r="Z76" s="976"/>
      <c r="AA76" s="977">
        <v>47</v>
      </c>
      <c r="AB76" s="975"/>
      <c r="AC76" s="975"/>
      <c r="AD76" s="975"/>
      <c r="AE76" s="976"/>
      <c r="AF76" s="977">
        <v>47</v>
      </c>
      <c r="AG76" s="975"/>
      <c r="AH76" s="975"/>
      <c r="AI76" s="975"/>
      <c r="AJ76" s="976"/>
      <c r="AK76" s="977" t="s">
        <v>547</v>
      </c>
      <c r="AL76" s="975"/>
      <c r="AM76" s="975"/>
      <c r="AN76" s="975"/>
      <c r="AO76" s="976"/>
      <c r="AP76" s="977" t="s">
        <v>547</v>
      </c>
      <c r="AQ76" s="975"/>
      <c r="AR76" s="975"/>
      <c r="AS76" s="975"/>
      <c r="AT76" s="976"/>
      <c r="AU76" s="977" t="s">
        <v>547</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363</v>
      </c>
      <c r="B88" s="940" t="s">
        <v>395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4990</v>
      </c>
      <c r="AG88" s="955"/>
      <c r="AH88" s="955"/>
      <c r="AI88" s="955"/>
      <c r="AJ88" s="955"/>
      <c r="AK88" s="959"/>
      <c r="AL88" s="959"/>
      <c r="AM88" s="959"/>
      <c r="AN88" s="959"/>
      <c r="AO88" s="959"/>
      <c r="AP88" s="955">
        <v>4136</v>
      </c>
      <c r="AQ88" s="955"/>
      <c r="AR88" s="955"/>
      <c r="AS88" s="955"/>
      <c r="AT88" s="955"/>
      <c r="AU88" s="955">
        <v>635</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40" t="s">
        <v>396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25</v>
      </c>
      <c r="CS102" s="947"/>
      <c r="CT102" s="947"/>
      <c r="CU102" s="947"/>
      <c r="CV102" s="948"/>
      <c r="CW102" s="946">
        <v>2</v>
      </c>
      <c r="CX102" s="947"/>
      <c r="CY102" s="947"/>
      <c r="CZ102" s="947"/>
      <c r="DA102" s="948"/>
      <c r="DB102" s="946" t="s">
        <v>547</v>
      </c>
      <c r="DC102" s="947"/>
      <c r="DD102" s="947"/>
      <c r="DE102" s="947"/>
      <c r="DF102" s="948"/>
      <c r="DG102" s="946" t="s">
        <v>547</v>
      </c>
      <c r="DH102" s="947"/>
      <c r="DI102" s="947"/>
      <c r="DJ102" s="947"/>
      <c r="DK102" s="948"/>
      <c r="DL102" s="946" t="s">
        <v>547</v>
      </c>
      <c r="DM102" s="947"/>
      <c r="DN102" s="947"/>
      <c r="DO102" s="947"/>
      <c r="DP102" s="948"/>
      <c r="DQ102" s="946" t="s">
        <v>547</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404</v>
      </c>
      <c r="AB109" s="888"/>
      <c r="AC109" s="888"/>
      <c r="AD109" s="888"/>
      <c r="AE109" s="889"/>
      <c r="AF109" s="890" t="s">
        <v>283</v>
      </c>
      <c r="AG109" s="888"/>
      <c r="AH109" s="888"/>
      <c r="AI109" s="888"/>
      <c r="AJ109" s="889"/>
      <c r="AK109" s="890" t="s">
        <v>282</v>
      </c>
      <c r="AL109" s="888"/>
      <c r="AM109" s="888"/>
      <c r="AN109" s="888"/>
      <c r="AO109" s="889"/>
      <c r="AP109" s="890" t="s">
        <v>405</v>
      </c>
      <c r="AQ109" s="888"/>
      <c r="AR109" s="888"/>
      <c r="AS109" s="888"/>
      <c r="AT109" s="919"/>
      <c r="AU109" s="887" t="s">
        <v>403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404</v>
      </c>
      <c r="BR109" s="888"/>
      <c r="BS109" s="888"/>
      <c r="BT109" s="888"/>
      <c r="BU109" s="889"/>
      <c r="BV109" s="890" t="s">
        <v>283</v>
      </c>
      <c r="BW109" s="888"/>
      <c r="BX109" s="888"/>
      <c r="BY109" s="888"/>
      <c r="BZ109" s="889"/>
      <c r="CA109" s="890" t="s">
        <v>282</v>
      </c>
      <c r="CB109" s="888"/>
      <c r="CC109" s="888"/>
      <c r="CD109" s="888"/>
      <c r="CE109" s="889"/>
      <c r="CF109" s="928" t="s">
        <v>405</v>
      </c>
      <c r="CG109" s="928"/>
      <c r="CH109" s="928"/>
      <c r="CI109" s="928"/>
      <c r="CJ109" s="928"/>
      <c r="CK109" s="890" t="s">
        <v>406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404</v>
      </c>
      <c r="DH109" s="888"/>
      <c r="DI109" s="888"/>
      <c r="DJ109" s="888"/>
      <c r="DK109" s="889"/>
      <c r="DL109" s="890" t="s">
        <v>283</v>
      </c>
      <c r="DM109" s="888"/>
      <c r="DN109" s="888"/>
      <c r="DO109" s="888"/>
      <c r="DP109" s="889"/>
      <c r="DQ109" s="890" t="s">
        <v>282</v>
      </c>
      <c r="DR109" s="888"/>
      <c r="DS109" s="888"/>
      <c r="DT109" s="888"/>
      <c r="DU109" s="889"/>
      <c r="DV109" s="890" t="s">
        <v>405</v>
      </c>
      <c r="DW109" s="888"/>
      <c r="DX109" s="888"/>
      <c r="DY109" s="888"/>
      <c r="DZ109" s="919"/>
    </row>
    <row r="110" spans="1:131" s="197" customFormat="1" ht="26.25" customHeight="1">
      <c r="A110" s="757" t="s">
        <v>407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1865823</v>
      </c>
      <c r="AB110" s="873"/>
      <c r="AC110" s="873"/>
      <c r="AD110" s="873"/>
      <c r="AE110" s="874"/>
      <c r="AF110" s="875">
        <v>1785860</v>
      </c>
      <c r="AG110" s="873"/>
      <c r="AH110" s="873"/>
      <c r="AI110" s="873"/>
      <c r="AJ110" s="874"/>
      <c r="AK110" s="875">
        <v>1630629</v>
      </c>
      <c r="AL110" s="873"/>
      <c r="AM110" s="873"/>
      <c r="AN110" s="873"/>
      <c r="AO110" s="874"/>
      <c r="AP110" s="876">
        <v>26.1</v>
      </c>
      <c r="AQ110" s="877"/>
      <c r="AR110" s="877"/>
      <c r="AS110" s="877"/>
      <c r="AT110" s="878"/>
      <c r="AU110" s="920" t="s">
        <v>61</v>
      </c>
      <c r="AV110" s="921"/>
      <c r="AW110" s="921"/>
      <c r="AX110" s="921"/>
      <c r="AY110" s="922"/>
      <c r="AZ110" s="816" t="s">
        <v>408</v>
      </c>
      <c r="BA110" s="758"/>
      <c r="BB110" s="758"/>
      <c r="BC110" s="758"/>
      <c r="BD110" s="758"/>
      <c r="BE110" s="758"/>
      <c r="BF110" s="758"/>
      <c r="BG110" s="758"/>
      <c r="BH110" s="758"/>
      <c r="BI110" s="758"/>
      <c r="BJ110" s="758"/>
      <c r="BK110" s="758"/>
      <c r="BL110" s="758"/>
      <c r="BM110" s="758"/>
      <c r="BN110" s="758"/>
      <c r="BO110" s="758"/>
      <c r="BP110" s="759"/>
      <c r="BQ110" s="799">
        <v>14766792</v>
      </c>
      <c r="BR110" s="800"/>
      <c r="BS110" s="800"/>
      <c r="BT110" s="800"/>
      <c r="BU110" s="800"/>
      <c r="BV110" s="800">
        <v>14545780</v>
      </c>
      <c r="BW110" s="800"/>
      <c r="BX110" s="800"/>
      <c r="BY110" s="800"/>
      <c r="BZ110" s="800"/>
      <c r="CA110" s="800">
        <v>14142939</v>
      </c>
      <c r="CB110" s="800"/>
      <c r="CC110" s="800"/>
      <c r="CD110" s="800"/>
      <c r="CE110" s="800"/>
      <c r="CF110" s="861">
        <v>226.5</v>
      </c>
      <c r="CG110" s="862"/>
      <c r="CH110" s="862"/>
      <c r="CI110" s="862"/>
      <c r="CJ110" s="862"/>
      <c r="CK110" s="916" t="s">
        <v>409</v>
      </c>
      <c r="CL110" s="864"/>
      <c r="CM110" s="869" t="s">
        <v>410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411</v>
      </c>
      <c r="DH110" s="800"/>
      <c r="DI110" s="800"/>
      <c r="DJ110" s="800"/>
      <c r="DK110" s="800"/>
      <c r="DL110" s="800" t="s">
        <v>411</v>
      </c>
      <c r="DM110" s="800"/>
      <c r="DN110" s="800"/>
      <c r="DO110" s="800"/>
      <c r="DP110" s="800"/>
      <c r="DQ110" s="800" t="s">
        <v>411</v>
      </c>
      <c r="DR110" s="800"/>
      <c r="DS110" s="800"/>
      <c r="DT110" s="800"/>
      <c r="DU110" s="800"/>
      <c r="DV110" s="801" t="s">
        <v>411</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413</v>
      </c>
      <c r="AB111" s="909"/>
      <c r="AC111" s="909"/>
      <c r="AD111" s="909"/>
      <c r="AE111" s="910"/>
      <c r="AF111" s="911" t="s">
        <v>413</v>
      </c>
      <c r="AG111" s="909"/>
      <c r="AH111" s="909"/>
      <c r="AI111" s="909"/>
      <c r="AJ111" s="910"/>
      <c r="AK111" s="911" t="s">
        <v>413</v>
      </c>
      <c r="AL111" s="909"/>
      <c r="AM111" s="909"/>
      <c r="AN111" s="909"/>
      <c r="AO111" s="910"/>
      <c r="AP111" s="912" t="s">
        <v>413</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v>30460</v>
      </c>
      <c r="BR111" s="771"/>
      <c r="BS111" s="771"/>
      <c r="BT111" s="771"/>
      <c r="BU111" s="771"/>
      <c r="BV111" s="771">
        <v>11781</v>
      </c>
      <c r="BW111" s="771"/>
      <c r="BX111" s="771"/>
      <c r="BY111" s="771"/>
      <c r="BZ111" s="771"/>
      <c r="CA111" s="771">
        <v>8791</v>
      </c>
      <c r="CB111" s="771"/>
      <c r="CC111" s="771"/>
      <c r="CD111" s="771"/>
      <c r="CE111" s="771"/>
      <c r="CF111" s="848">
        <v>0.1</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411</v>
      </c>
      <c r="DH111" s="771"/>
      <c r="DI111" s="771"/>
      <c r="DJ111" s="771"/>
      <c r="DK111" s="771"/>
      <c r="DL111" s="771" t="s">
        <v>411</v>
      </c>
      <c r="DM111" s="771"/>
      <c r="DN111" s="771"/>
      <c r="DO111" s="771"/>
      <c r="DP111" s="771"/>
      <c r="DQ111" s="771" t="s">
        <v>411</v>
      </c>
      <c r="DR111" s="771"/>
      <c r="DS111" s="771"/>
      <c r="DT111" s="771"/>
      <c r="DU111" s="771"/>
      <c r="DV111" s="823" t="s">
        <v>411</v>
      </c>
      <c r="DW111" s="823"/>
      <c r="DX111" s="823"/>
      <c r="DY111" s="823"/>
      <c r="DZ111" s="824"/>
    </row>
    <row r="112" spans="1:131" s="197" customFormat="1" ht="26.25" customHeight="1">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110</v>
      </c>
      <c r="AB112" s="784"/>
      <c r="AC112" s="784"/>
      <c r="AD112" s="784"/>
      <c r="AE112" s="785"/>
      <c r="AF112" s="786" t="s">
        <v>110</v>
      </c>
      <c r="AG112" s="784"/>
      <c r="AH112" s="784"/>
      <c r="AI112" s="784"/>
      <c r="AJ112" s="785"/>
      <c r="AK112" s="786" t="s">
        <v>110</v>
      </c>
      <c r="AL112" s="784"/>
      <c r="AM112" s="784"/>
      <c r="AN112" s="784"/>
      <c r="AO112" s="785"/>
      <c r="AP112" s="754" t="s">
        <v>110</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8198561</v>
      </c>
      <c r="BR112" s="771"/>
      <c r="BS112" s="771"/>
      <c r="BT112" s="771"/>
      <c r="BU112" s="771"/>
      <c r="BV112" s="771">
        <v>8075869</v>
      </c>
      <c r="BW112" s="771"/>
      <c r="BX112" s="771"/>
      <c r="BY112" s="771"/>
      <c r="BZ112" s="771"/>
      <c r="CA112" s="771">
        <v>7936802</v>
      </c>
      <c r="CB112" s="771"/>
      <c r="CC112" s="771"/>
      <c r="CD112" s="771"/>
      <c r="CE112" s="771"/>
      <c r="CF112" s="848">
        <v>127.1</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110</v>
      </c>
      <c r="DH112" s="771"/>
      <c r="DI112" s="771"/>
      <c r="DJ112" s="771"/>
      <c r="DK112" s="771"/>
      <c r="DL112" s="771" t="s">
        <v>110</v>
      </c>
      <c r="DM112" s="771"/>
      <c r="DN112" s="771"/>
      <c r="DO112" s="771"/>
      <c r="DP112" s="771"/>
      <c r="DQ112" s="771" t="s">
        <v>110</v>
      </c>
      <c r="DR112" s="771"/>
      <c r="DS112" s="771"/>
      <c r="DT112" s="771"/>
      <c r="DU112" s="771"/>
      <c r="DV112" s="823" t="s">
        <v>110</v>
      </c>
      <c r="DW112" s="823"/>
      <c r="DX112" s="823"/>
      <c r="DY112" s="823"/>
      <c r="DZ112" s="824"/>
    </row>
    <row r="113" spans="1:130" s="197" customFormat="1" ht="26.25" customHeight="1">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505313</v>
      </c>
      <c r="AB113" s="909"/>
      <c r="AC113" s="909"/>
      <c r="AD113" s="909"/>
      <c r="AE113" s="910"/>
      <c r="AF113" s="911">
        <v>520581</v>
      </c>
      <c r="AG113" s="909"/>
      <c r="AH113" s="909"/>
      <c r="AI113" s="909"/>
      <c r="AJ113" s="910"/>
      <c r="AK113" s="911">
        <v>519052</v>
      </c>
      <c r="AL113" s="909"/>
      <c r="AM113" s="909"/>
      <c r="AN113" s="909"/>
      <c r="AO113" s="910"/>
      <c r="AP113" s="912">
        <v>8.3000000000000007</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763370</v>
      </c>
      <c r="BR113" s="771"/>
      <c r="BS113" s="771"/>
      <c r="BT113" s="771"/>
      <c r="BU113" s="771"/>
      <c r="BV113" s="771">
        <v>686170</v>
      </c>
      <c r="BW113" s="771"/>
      <c r="BX113" s="771"/>
      <c r="BY113" s="771"/>
      <c r="BZ113" s="771"/>
      <c r="CA113" s="771">
        <v>635454</v>
      </c>
      <c r="CB113" s="771"/>
      <c r="CC113" s="771"/>
      <c r="CD113" s="771"/>
      <c r="CE113" s="771"/>
      <c r="CF113" s="848">
        <v>10.199999999999999</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128289</v>
      </c>
      <c r="AB114" s="784"/>
      <c r="AC114" s="784"/>
      <c r="AD114" s="784"/>
      <c r="AE114" s="785"/>
      <c r="AF114" s="786">
        <v>120570</v>
      </c>
      <c r="AG114" s="784"/>
      <c r="AH114" s="784"/>
      <c r="AI114" s="784"/>
      <c r="AJ114" s="785"/>
      <c r="AK114" s="786">
        <v>119401</v>
      </c>
      <c r="AL114" s="784"/>
      <c r="AM114" s="784"/>
      <c r="AN114" s="784"/>
      <c r="AO114" s="785"/>
      <c r="AP114" s="754">
        <v>1.9</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2712230</v>
      </c>
      <c r="BR114" s="771"/>
      <c r="BS114" s="771"/>
      <c r="BT114" s="771"/>
      <c r="BU114" s="771"/>
      <c r="BV114" s="771">
        <v>2511436</v>
      </c>
      <c r="BW114" s="771"/>
      <c r="BX114" s="771"/>
      <c r="BY114" s="771"/>
      <c r="BZ114" s="771"/>
      <c r="CA114" s="771">
        <v>2542182</v>
      </c>
      <c r="CB114" s="771"/>
      <c r="CC114" s="771"/>
      <c r="CD114" s="771"/>
      <c r="CE114" s="771"/>
      <c r="CF114" s="848">
        <v>40.700000000000003</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22572</v>
      </c>
      <c r="AB115" s="909"/>
      <c r="AC115" s="909"/>
      <c r="AD115" s="909"/>
      <c r="AE115" s="910"/>
      <c r="AF115" s="911">
        <v>18976</v>
      </c>
      <c r="AG115" s="909"/>
      <c r="AH115" s="909"/>
      <c r="AI115" s="909"/>
      <c r="AJ115" s="910"/>
      <c r="AK115" s="911">
        <v>6013</v>
      </c>
      <c r="AL115" s="909"/>
      <c r="AM115" s="909"/>
      <c r="AN115" s="909"/>
      <c r="AO115" s="910"/>
      <c r="AP115" s="912">
        <v>0.1</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t="s">
        <v>110</v>
      </c>
      <c r="BR115" s="771"/>
      <c r="BS115" s="771"/>
      <c r="BT115" s="771"/>
      <c r="BU115" s="771"/>
      <c r="BV115" s="771" t="s">
        <v>110</v>
      </c>
      <c r="BW115" s="771"/>
      <c r="BX115" s="771"/>
      <c r="BY115" s="771"/>
      <c r="BZ115" s="771"/>
      <c r="CA115" s="771" t="s">
        <v>110</v>
      </c>
      <c r="CB115" s="771"/>
      <c r="CC115" s="771"/>
      <c r="CD115" s="771"/>
      <c r="CE115" s="771"/>
      <c r="CF115" s="848" t="s">
        <v>110</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110</v>
      </c>
      <c r="DH115" s="784"/>
      <c r="DI115" s="784"/>
      <c r="DJ115" s="784"/>
      <c r="DK115" s="785"/>
      <c r="DL115" s="786" t="s">
        <v>110</v>
      </c>
      <c r="DM115" s="784"/>
      <c r="DN115" s="784"/>
      <c r="DO115" s="784"/>
      <c r="DP115" s="785"/>
      <c r="DQ115" s="786" t="s">
        <v>110</v>
      </c>
      <c r="DR115" s="784"/>
      <c r="DS115" s="784"/>
      <c r="DT115" s="784"/>
      <c r="DU115" s="785"/>
      <c r="DV115" s="754" t="s">
        <v>110</v>
      </c>
      <c r="DW115" s="755"/>
      <c r="DX115" s="755"/>
      <c r="DY115" s="755"/>
      <c r="DZ115" s="756"/>
    </row>
    <row r="116" spans="1:130" s="197" customFormat="1" ht="26.25" customHeight="1">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110</v>
      </c>
      <c r="AB116" s="784"/>
      <c r="AC116" s="784"/>
      <c r="AD116" s="784"/>
      <c r="AE116" s="785"/>
      <c r="AF116" s="786" t="s">
        <v>110</v>
      </c>
      <c r="AG116" s="784"/>
      <c r="AH116" s="784"/>
      <c r="AI116" s="784"/>
      <c r="AJ116" s="785"/>
      <c r="AK116" s="786" t="s">
        <v>110</v>
      </c>
      <c r="AL116" s="784"/>
      <c r="AM116" s="784"/>
      <c r="AN116" s="784"/>
      <c r="AO116" s="785"/>
      <c r="AP116" s="754" t="s">
        <v>110</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30460</v>
      </c>
      <c r="DH116" s="784"/>
      <c r="DI116" s="784"/>
      <c r="DJ116" s="784"/>
      <c r="DK116" s="785"/>
      <c r="DL116" s="786">
        <v>11781</v>
      </c>
      <c r="DM116" s="784"/>
      <c r="DN116" s="784"/>
      <c r="DO116" s="784"/>
      <c r="DP116" s="785"/>
      <c r="DQ116" s="786">
        <v>8791</v>
      </c>
      <c r="DR116" s="784"/>
      <c r="DS116" s="784"/>
      <c r="DT116" s="784"/>
      <c r="DU116" s="785"/>
      <c r="DV116" s="754">
        <v>0.1</v>
      </c>
      <c r="DW116" s="755"/>
      <c r="DX116" s="755"/>
      <c r="DY116" s="755"/>
      <c r="DZ116" s="756"/>
    </row>
    <row r="117" spans="1:130" s="197" customFormat="1" ht="26.25" customHeight="1">
      <c r="A117" s="887" t="s">
        <v>166</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2521997</v>
      </c>
      <c r="AB117" s="895"/>
      <c r="AC117" s="895"/>
      <c r="AD117" s="895"/>
      <c r="AE117" s="896"/>
      <c r="AF117" s="898">
        <v>2445987</v>
      </c>
      <c r="AG117" s="895"/>
      <c r="AH117" s="895"/>
      <c r="AI117" s="895"/>
      <c r="AJ117" s="896"/>
      <c r="AK117" s="898">
        <v>2275095</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404</v>
      </c>
      <c r="AB118" s="888"/>
      <c r="AC118" s="888"/>
      <c r="AD118" s="888"/>
      <c r="AE118" s="889"/>
      <c r="AF118" s="890" t="s">
        <v>283</v>
      </c>
      <c r="AG118" s="888"/>
      <c r="AH118" s="888"/>
      <c r="AI118" s="888"/>
      <c r="AJ118" s="889"/>
      <c r="AK118" s="890" t="s">
        <v>282</v>
      </c>
      <c r="AL118" s="888"/>
      <c r="AM118" s="888"/>
      <c r="AN118" s="888"/>
      <c r="AO118" s="889"/>
      <c r="AP118" s="891" t="s">
        <v>405</v>
      </c>
      <c r="AQ118" s="892"/>
      <c r="AR118" s="892"/>
      <c r="AS118" s="892"/>
      <c r="AT118" s="893"/>
      <c r="AU118" s="926"/>
      <c r="AV118" s="927"/>
      <c r="AW118" s="927"/>
      <c r="AX118" s="927"/>
      <c r="AY118" s="927"/>
      <c r="AZ118" s="228" t="s">
        <v>166</v>
      </c>
      <c r="BA118" s="228"/>
      <c r="BB118" s="228"/>
      <c r="BC118" s="228"/>
      <c r="BD118" s="228"/>
      <c r="BE118" s="228"/>
      <c r="BF118" s="228"/>
      <c r="BG118" s="228"/>
      <c r="BH118" s="228"/>
      <c r="BI118" s="228"/>
      <c r="BJ118" s="228"/>
      <c r="BK118" s="228"/>
      <c r="BL118" s="228"/>
      <c r="BM118" s="228"/>
      <c r="BN118" s="228"/>
      <c r="BO118" s="837" t="s">
        <v>435</v>
      </c>
      <c r="BP118" s="838"/>
      <c r="BQ118" s="857">
        <v>26471413</v>
      </c>
      <c r="BR118" s="858"/>
      <c r="BS118" s="858"/>
      <c r="BT118" s="858"/>
      <c r="BU118" s="858"/>
      <c r="BV118" s="858">
        <v>25831036</v>
      </c>
      <c r="BW118" s="858"/>
      <c r="BX118" s="858"/>
      <c r="BY118" s="858"/>
      <c r="BZ118" s="858"/>
      <c r="CA118" s="858">
        <v>25266168</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409</v>
      </c>
      <c r="B119" s="864"/>
      <c r="C119" s="869" t="s">
        <v>410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1902245</v>
      </c>
      <c r="BR119" s="800"/>
      <c r="BS119" s="800"/>
      <c r="BT119" s="800"/>
      <c r="BU119" s="800"/>
      <c r="BV119" s="800">
        <v>1911868</v>
      </c>
      <c r="BW119" s="800"/>
      <c r="BX119" s="800"/>
      <c r="BY119" s="800"/>
      <c r="BZ119" s="800"/>
      <c r="CA119" s="800">
        <v>2064137</v>
      </c>
      <c r="CB119" s="800"/>
      <c r="CC119" s="800"/>
      <c r="CD119" s="800"/>
      <c r="CE119" s="800"/>
      <c r="CF119" s="861">
        <v>33.1</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2638622</v>
      </c>
      <c r="BR120" s="771"/>
      <c r="BS120" s="771"/>
      <c r="BT120" s="771"/>
      <c r="BU120" s="771"/>
      <c r="BV120" s="771">
        <v>2442246</v>
      </c>
      <c r="BW120" s="771"/>
      <c r="BX120" s="771"/>
      <c r="BY120" s="771"/>
      <c r="BZ120" s="771"/>
      <c r="CA120" s="771">
        <v>2213271</v>
      </c>
      <c r="CB120" s="771"/>
      <c r="CC120" s="771"/>
      <c r="CD120" s="771"/>
      <c r="CE120" s="771"/>
      <c r="CF120" s="848">
        <v>35.4</v>
      </c>
      <c r="CG120" s="849"/>
      <c r="CH120" s="849"/>
      <c r="CI120" s="849"/>
      <c r="CJ120" s="849"/>
      <c r="CK120" s="850" t="s">
        <v>441</v>
      </c>
      <c r="CL120" s="810"/>
      <c r="CM120" s="810"/>
      <c r="CN120" s="810"/>
      <c r="CO120" s="811"/>
      <c r="CP120" s="854" t="s">
        <v>442</v>
      </c>
      <c r="CQ120" s="855"/>
      <c r="CR120" s="855"/>
      <c r="CS120" s="855"/>
      <c r="CT120" s="855"/>
      <c r="CU120" s="855"/>
      <c r="CV120" s="855"/>
      <c r="CW120" s="855"/>
      <c r="CX120" s="855"/>
      <c r="CY120" s="855"/>
      <c r="CZ120" s="855"/>
      <c r="DA120" s="855"/>
      <c r="DB120" s="855"/>
      <c r="DC120" s="855"/>
      <c r="DD120" s="855"/>
      <c r="DE120" s="855"/>
      <c r="DF120" s="856"/>
      <c r="DG120" s="799">
        <v>7541216</v>
      </c>
      <c r="DH120" s="800"/>
      <c r="DI120" s="800"/>
      <c r="DJ120" s="800"/>
      <c r="DK120" s="800"/>
      <c r="DL120" s="800">
        <v>7478884</v>
      </c>
      <c r="DM120" s="800"/>
      <c r="DN120" s="800"/>
      <c r="DO120" s="800"/>
      <c r="DP120" s="800"/>
      <c r="DQ120" s="800">
        <v>7406523</v>
      </c>
      <c r="DR120" s="800"/>
      <c r="DS120" s="800"/>
      <c r="DT120" s="800"/>
      <c r="DU120" s="800"/>
      <c r="DV120" s="801">
        <v>118.6</v>
      </c>
      <c r="DW120" s="801"/>
      <c r="DX120" s="801"/>
      <c r="DY120" s="801"/>
      <c r="DZ120" s="802"/>
    </row>
    <row r="121" spans="1:130" s="197" customFormat="1" ht="26.25" customHeight="1">
      <c r="A121" s="865"/>
      <c r="B121" s="866"/>
      <c r="C121" s="842" t="s">
        <v>443</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444</v>
      </c>
      <c r="BA121" s="846"/>
      <c r="BB121" s="846"/>
      <c r="BC121" s="846"/>
      <c r="BD121" s="846"/>
      <c r="BE121" s="846"/>
      <c r="BF121" s="846"/>
      <c r="BG121" s="846"/>
      <c r="BH121" s="846"/>
      <c r="BI121" s="846"/>
      <c r="BJ121" s="846"/>
      <c r="BK121" s="846"/>
      <c r="BL121" s="846"/>
      <c r="BM121" s="846"/>
      <c r="BN121" s="846"/>
      <c r="BO121" s="846"/>
      <c r="BP121" s="847"/>
      <c r="BQ121" s="857">
        <v>13380606</v>
      </c>
      <c r="BR121" s="858"/>
      <c r="BS121" s="858"/>
      <c r="BT121" s="858"/>
      <c r="BU121" s="858"/>
      <c r="BV121" s="858">
        <v>13524196</v>
      </c>
      <c r="BW121" s="858"/>
      <c r="BX121" s="858"/>
      <c r="BY121" s="858"/>
      <c r="BZ121" s="858"/>
      <c r="CA121" s="858">
        <v>13327362</v>
      </c>
      <c r="CB121" s="858"/>
      <c r="CC121" s="858"/>
      <c r="CD121" s="858"/>
      <c r="CE121" s="858"/>
      <c r="CF121" s="859">
        <v>213.4</v>
      </c>
      <c r="CG121" s="860"/>
      <c r="CH121" s="860"/>
      <c r="CI121" s="860"/>
      <c r="CJ121" s="860"/>
      <c r="CK121" s="851"/>
      <c r="CL121" s="812"/>
      <c r="CM121" s="812"/>
      <c r="CN121" s="812"/>
      <c r="CO121" s="813"/>
      <c r="CP121" s="828" t="s">
        <v>445</v>
      </c>
      <c r="CQ121" s="829"/>
      <c r="CR121" s="829"/>
      <c r="CS121" s="829"/>
      <c r="CT121" s="829"/>
      <c r="CU121" s="829"/>
      <c r="CV121" s="829"/>
      <c r="CW121" s="829"/>
      <c r="CX121" s="829"/>
      <c r="CY121" s="829"/>
      <c r="CZ121" s="829"/>
      <c r="DA121" s="829"/>
      <c r="DB121" s="829"/>
      <c r="DC121" s="829"/>
      <c r="DD121" s="829"/>
      <c r="DE121" s="829"/>
      <c r="DF121" s="830"/>
      <c r="DG121" s="770">
        <v>581505</v>
      </c>
      <c r="DH121" s="771"/>
      <c r="DI121" s="771"/>
      <c r="DJ121" s="771"/>
      <c r="DK121" s="771"/>
      <c r="DL121" s="771">
        <v>556147</v>
      </c>
      <c r="DM121" s="771"/>
      <c r="DN121" s="771"/>
      <c r="DO121" s="771"/>
      <c r="DP121" s="771"/>
      <c r="DQ121" s="771">
        <v>520127</v>
      </c>
      <c r="DR121" s="771"/>
      <c r="DS121" s="771"/>
      <c r="DT121" s="771"/>
      <c r="DU121" s="771"/>
      <c r="DV121" s="823">
        <v>8.3000000000000007</v>
      </c>
      <c r="DW121" s="823"/>
      <c r="DX121" s="823"/>
      <c r="DY121" s="823"/>
      <c r="DZ121" s="824"/>
    </row>
    <row r="122" spans="1:130" s="197" customFormat="1" ht="26.25" customHeight="1">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166</v>
      </c>
      <c r="BA122" s="228"/>
      <c r="BB122" s="228"/>
      <c r="BC122" s="228"/>
      <c r="BD122" s="228"/>
      <c r="BE122" s="228"/>
      <c r="BF122" s="228"/>
      <c r="BG122" s="228"/>
      <c r="BH122" s="228"/>
      <c r="BI122" s="228"/>
      <c r="BJ122" s="228"/>
      <c r="BK122" s="228"/>
      <c r="BL122" s="228"/>
      <c r="BM122" s="228"/>
      <c r="BN122" s="228"/>
      <c r="BO122" s="837" t="s">
        <v>446</v>
      </c>
      <c r="BP122" s="838"/>
      <c r="BQ122" s="839">
        <v>17921473</v>
      </c>
      <c r="BR122" s="840"/>
      <c r="BS122" s="840"/>
      <c r="BT122" s="840"/>
      <c r="BU122" s="840"/>
      <c r="BV122" s="840">
        <v>17878310</v>
      </c>
      <c r="BW122" s="840"/>
      <c r="BX122" s="840"/>
      <c r="BY122" s="840"/>
      <c r="BZ122" s="840"/>
      <c r="CA122" s="840">
        <v>17604770</v>
      </c>
      <c r="CB122" s="840"/>
      <c r="CC122" s="840"/>
      <c r="CD122" s="840"/>
      <c r="CE122" s="840"/>
      <c r="CF122" s="743"/>
      <c r="CG122" s="744"/>
      <c r="CH122" s="744"/>
      <c r="CI122" s="744"/>
      <c r="CJ122" s="841"/>
      <c r="CK122" s="851"/>
      <c r="CL122" s="812"/>
      <c r="CM122" s="812"/>
      <c r="CN122" s="812"/>
      <c r="CO122" s="813"/>
      <c r="CP122" s="828" t="s">
        <v>447</v>
      </c>
      <c r="CQ122" s="829"/>
      <c r="CR122" s="829"/>
      <c r="CS122" s="829"/>
      <c r="CT122" s="829"/>
      <c r="CU122" s="829"/>
      <c r="CV122" s="829"/>
      <c r="CW122" s="829"/>
      <c r="CX122" s="829"/>
      <c r="CY122" s="829"/>
      <c r="CZ122" s="829"/>
      <c r="DA122" s="829"/>
      <c r="DB122" s="829"/>
      <c r="DC122" s="829"/>
      <c r="DD122" s="829"/>
      <c r="DE122" s="829"/>
      <c r="DF122" s="830"/>
      <c r="DG122" s="770">
        <v>75840</v>
      </c>
      <c r="DH122" s="771"/>
      <c r="DI122" s="771"/>
      <c r="DJ122" s="771"/>
      <c r="DK122" s="771"/>
      <c r="DL122" s="771">
        <v>40838</v>
      </c>
      <c r="DM122" s="771"/>
      <c r="DN122" s="771"/>
      <c r="DO122" s="771"/>
      <c r="DP122" s="771"/>
      <c r="DQ122" s="771">
        <v>10152</v>
      </c>
      <c r="DR122" s="771"/>
      <c r="DS122" s="771"/>
      <c r="DT122" s="771"/>
      <c r="DU122" s="771"/>
      <c r="DV122" s="823">
        <v>0.2</v>
      </c>
      <c r="DW122" s="823"/>
      <c r="DX122" s="823"/>
      <c r="DY122" s="823"/>
      <c r="DZ122" s="824"/>
    </row>
    <row r="123" spans="1:130" s="197" customFormat="1" ht="26.25" customHeight="1" thickBot="1">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22572</v>
      </c>
      <c r="AB123" s="784"/>
      <c r="AC123" s="784"/>
      <c r="AD123" s="784"/>
      <c r="AE123" s="785"/>
      <c r="AF123" s="786">
        <v>18976</v>
      </c>
      <c r="AG123" s="784"/>
      <c r="AH123" s="784"/>
      <c r="AI123" s="784"/>
      <c r="AJ123" s="785"/>
      <c r="AK123" s="786">
        <v>6013</v>
      </c>
      <c r="AL123" s="784"/>
      <c r="AM123" s="784"/>
      <c r="AN123" s="784"/>
      <c r="AO123" s="785"/>
      <c r="AP123" s="754">
        <v>0.1</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138.69999999999999</v>
      </c>
      <c r="BR123" s="832"/>
      <c r="BS123" s="832"/>
      <c r="BT123" s="832"/>
      <c r="BU123" s="832"/>
      <c r="BV123" s="832">
        <v>130</v>
      </c>
      <c r="BW123" s="832"/>
      <c r="BX123" s="832"/>
      <c r="BY123" s="832"/>
      <c r="BZ123" s="832"/>
      <c r="CA123" s="832">
        <v>122.6</v>
      </c>
      <c r="CB123" s="832"/>
      <c r="CC123" s="832"/>
      <c r="CD123" s="832"/>
      <c r="CE123" s="832"/>
      <c r="CF123" s="730"/>
      <c r="CG123" s="731"/>
      <c r="CH123" s="731"/>
      <c r="CI123" s="731"/>
      <c r="CJ123" s="833"/>
      <c r="CK123" s="851"/>
      <c r="CL123" s="812"/>
      <c r="CM123" s="812"/>
      <c r="CN123" s="812"/>
      <c r="CO123" s="813"/>
      <c r="CP123" s="828" t="s">
        <v>449</v>
      </c>
      <c r="CQ123" s="829"/>
      <c r="CR123" s="829"/>
      <c r="CS123" s="829"/>
      <c r="CT123" s="829"/>
      <c r="CU123" s="829"/>
      <c r="CV123" s="829"/>
      <c r="CW123" s="829"/>
      <c r="CX123" s="829"/>
      <c r="CY123" s="829"/>
      <c r="CZ123" s="829"/>
      <c r="DA123" s="829"/>
      <c r="DB123" s="829"/>
      <c r="DC123" s="829"/>
      <c r="DD123" s="829"/>
      <c r="DE123" s="829"/>
      <c r="DF123" s="830"/>
      <c r="DG123" s="783" t="s">
        <v>450</v>
      </c>
      <c r="DH123" s="784"/>
      <c r="DI123" s="784"/>
      <c r="DJ123" s="784"/>
      <c r="DK123" s="785"/>
      <c r="DL123" s="786" t="s">
        <v>450</v>
      </c>
      <c r="DM123" s="784"/>
      <c r="DN123" s="784"/>
      <c r="DO123" s="784"/>
      <c r="DP123" s="785"/>
      <c r="DQ123" s="786" t="s">
        <v>450</v>
      </c>
      <c r="DR123" s="784"/>
      <c r="DS123" s="784"/>
      <c r="DT123" s="784"/>
      <c r="DU123" s="785"/>
      <c r="DV123" s="754" t="s">
        <v>450</v>
      </c>
      <c r="DW123" s="755"/>
      <c r="DX123" s="755"/>
      <c r="DY123" s="755"/>
      <c r="DZ123" s="756"/>
    </row>
    <row r="124" spans="1:130" s="197" customFormat="1" ht="26.25" customHeight="1">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450</v>
      </c>
      <c r="AB124" s="784"/>
      <c r="AC124" s="784"/>
      <c r="AD124" s="784"/>
      <c r="AE124" s="785"/>
      <c r="AF124" s="786" t="s">
        <v>450</v>
      </c>
      <c r="AG124" s="784"/>
      <c r="AH124" s="784"/>
      <c r="AI124" s="784"/>
      <c r="AJ124" s="785"/>
      <c r="AK124" s="786" t="s">
        <v>450</v>
      </c>
      <c r="AL124" s="784"/>
      <c r="AM124" s="784"/>
      <c r="AN124" s="784"/>
      <c r="AO124" s="785"/>
      <c r="AP124" s="754" t="s">
        <v>450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450</v>
      </c>
      <c r="DH124" s="717"/>
      <c r="DI124" s="717"/>
      <c r="DJ124" s="717"/>
      <c r="DK124" s="718"/>
      <c r="DL124" s="719" t="s">
        <v>450</v>
      </c>
      <c r="DM124" s="717"/>
      <c r="DN124" s="717"/>
      <c r="DO124" s="717"/>
      <c r="DP124" s="718"/>
      <c r="DQ124" s="719" t="s">
        <v>450</v>
      </c>
      <c r="DR124" s="717"/>
      <c r="DS124" s="717"/>
      <c r="DT124" s="717"/>
      <c r="DU124" s="718"/>
      <c r="DV124" s="807" t="s">
        <v>450</v>
      </c>
      <c r="DW124" s="808"/>
      <c r="DX124" s="808"/>
      <c r="DY124" s="808"/>
      <c r="DZ124" s="809"/>
    </row>
    <row r="125" spans="1:130" s="197" customFormat="1" ht="26.25" customHeight="1" thickBot="1">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450</v>
      </c>
      <c r="AB125" s="784"/>
      <c r="AC125" s="784"/>
      <c r="AD125" s="784"/>
      <c r="AE125" s="785"/>
      <c r="AF125" s="786" t="s">
        <v>450</v>
      </c>
      <c r="AG125" s="784"/>
      <c r="AH125" s="784"/>
      <c r="AI125" s="784"/>
      <c r="AJ125" s="785"/>
      <c r="AK125" s="786" t="s">
        <v>450</v>
      </c>
      <c r="AL125" s="784"/>
      <c r="AM125" s="784"/>
      <c r="AN125" s="784"/>
      <c r="AO125" s="785"/>
      <c r="AP125" s="754" t="s">
        <v>450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450</v>
      </c>
      <c r="DH125" s="800"/>
      <c r="DI125" s="800"/>
      <c r="DJ125" s="800"/>
      <c r="DK125" s="800"/>
      <c r="DL125" s="800" t="s">
        <v>450</v>
      </c>
      <c r="DM125" s="800"/>
      <c r="DN125" s="800"/>
      <c r="DO125" s="800"/>
      <c r="DP125" s="800"/>
      <c r="DQ125" s="800" t="s">
        <v>450</v>
      </c>
      <c r="DR125" s="800"/>
      <c r="DS125" s="800"/>
      <c r="DT125" s="800"/>
      <c r="DU125" s="800"/>
      <c r="DV125" s="801" t="s">
        <v>450</v>
      </c>
      <c r="DW125" s="801"/>
      <c r="DX125" s="801"/>
      <c r="DY125" s="801"/>
      <c r="DZ125" s="802"/>
    </row>
    <row r="126" spans="1:130" s="197" customFormat="1" ht="26.25" customHeight="1">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450</v>
      </c>
      <c r="AB126" s="784"/>
      <c r="AC126" s="784"/>
      <c r="AD126" s="784"/>
      <c r="AE126" s="785"/>
      <c r="AF126" s="786" t="s">
        <v>450</v>
      </c>
      <c r="AG126" s="784"/>
      <c r="AH126" s="784"/>
      <c r="AI126" s="784"/>
      <c r="AJ126" s="785"/>
      <c r="AK126" s="786" t="s">
        <v>450</v>
      </c>
      <c r="AL126" s="784"/>
      <c r="AM126" s="784"/>
      <c r="AN126" s="784"/>
      <c r="AO126" s="785"/>
      <c r="AP126" s="754" t="s">
        <v>450</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450</v>
      </c>
      <c r="DH126" s="771"/>
      <c r="DI126" s="771"/>
      <c r="DJ126" s="771"/>
      <c r="DK126" s="771"/>
      <c r="DL126" s="771" t="s">
        <v>450</v>
      </c>
      <c r="DM126" s="771"/>
      <c r="DN126" s="771"/>
      <c r="DO126" s="771"/>
      <c r="DP126" s="771"/>
      <c r="DQ126" s="771" t="s">
        <v>450</v>
      </c>
      <c r="DR126" s="771"/>
      <c r="DS126" s="771"/>
      <c r="DT126" s="771"/>
      <c r="DU126" s="771"/>
      <c r="DV126" s="823" t="s">
        <v>450</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450</v>
      </c>
      <c r="AB127" s="784"/>
      <c r="AC127" s="784"/>
      <c r="AD127" s="784"/>
      <c r="AE127" s="785"/>
      <c r="AF127" s="786" t="s">
        <v>450</v>
      </c>
      <c r="AG127" s="784"/>
      <c r="AH127" s="784"/>
      <c r="AI127" s="784"/>
      <c r="AJ127" s="785"/>
      <c r="AK127" s="786" t="s">
        <v>450</v>
      </c>
      <c r="AL127" s="784"/>
      <c r="AM127" s="784"/>
      <c r="AN127" s="784"/>
      <c r="AO127" s="785"/>
      <c r="AP127" s="754" t="s">
        <v>450</v>
      </c>
      <c r="AQ127" s="755"/>
      <c r="AR127" s="755"/>
      <c r="AS127" s="755"/>
      <c r="AT127" s="756"/>
      <c r="AU127" s="233"/>
      <c r="AV127" s="233"/>
      <c r="AW127" s="233"/>
      <c r="AX127" s="757" t="s">
        <v>460</v>
      </c>
      <c r="AY127" s="758"/>
      <c r="AZ127" s="758"/>
      <c r="BA127" s="758"/>
      <c r="BB127" s="758"/>
      <c r="BC127" s="758"/>
      <c r="BD127" s="758"/>
      <c r="BE127" s="759"/>
      <c r="BF127" s="760" t="s">
        <v>450</v>
      </c>
      <c r="BG127" s="761"/>
      <c r="BH127" s="761"/>
      <c r="BI127" s="761"/>
      <c r="BJ127" s="761"/>
      <c r="BK127" s="761"/>
      <c r="BL127" s="762"/>
      <c r="BM127" s="760">
        <v>13.9</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t="s">
        <v>462</v>
      </c>
      <c r="DH127" s="820"/>
      <c r="DI127" s="820"/>
      <c r="DJ127" s="820"/>
      <c r="DK127" s="820"/>
      <c r="DL127" s="820" t="s">
        <v>463</v>
      </c>
      <c r="DM127" s="820"/>
      <c r="DN127" s="820"/>
      <c r="DO127" s="820"/>
      <c r="DP127" s="820"/>
      <c r="DQ127" s="820" t="s">
        <v>463</v>
      </c>
      <c r="DR127" s="820"/>
      <c r="DS127" s="820"/>
      <c r="DT127" s="820"/>
      <c r="DU127" s="820"/>
      <c r="DV127" s="821" t="s">
        <v>463</v>
      </c>
      <c r="DW127" s="821"/>
      <c r="DX127" s="821"/>
      <c r="DY127" s="821"/>
      <c r="DZ127" s="822"/>
    </row>
    <row r="128" spans="1:130" s="197" customFormat="1" ht="26.25" customHeight="1">
      <c r="A128" s="795" t="s">
        <v>464</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465</v>
      </c>
      <c r="X128" s="797"/>
      <c r="Y128" s="797"/>
      <c r="Z128" s="798"/>
      <c r="AA128" s="723">
        <v>330578</v>
      </c>
      <c r="AB128" s="724"/>
      <c r="AC128" s="724"/>
      <c r="AD128" s="724"/>
      <c r="AE128" s="725"/>
      <c r="AF128" s="726">
        <v>322111</v>
      </c>
      <c r="AG128" s="724"/>
      <c r="AH128" s="724"/>
      <c r="AI128" s="724"/>
      <c r="AJ128" s="725"/>
      <c r="AK128" s="726">
        <v>275978</v>
      </c>
      <c r="AL128" s="724"/>
      <c r="AM128" s="724"/>
      <c r="AN128" s="724"/>
      <c r="AO128" s="725"/>
      <c r="AP128" s="727"/>
      <c r="AQ128" s="728"/>
      <c r="AR128" s="728"/>
      <c r="AS128" s="728"/>
      <c r="AT128" s="729"/>
      <c r="AU128" s="235"/>
      <c r="AV128" s="235"/>
      <c r="AW128" s="235"/>
      <c r="AX128" s="772" t="s">
        <v>466</v>
      </c>
      <c r="AY128" s="768"/>
      <c r="AZ128" s="768"/>
      <c r="BA128" s="768"/>
      <c r="BB128" s="768"/>
      <c r="BC128" s="768"/>
      <c r="BD128" s="768"/>
      <c r="BE128" s="769"/>
      <c r="BF128" s="790" t="s">
        <v>450</v>
      </c>
      <c r="BG128" s="791"/>
      <c r="BH128" s="791"/>
      <c r="BI128" s="791"/>
      <c r="BJ128" s="791"/>
      <c r="BK128" s="791"/>
      <c r="BL128" s="792"/>
      <c r="BM128" s="790">
        <v>18.899999999999999</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467</v>
      </c>
      <c r="X129" s="781"/>
      <c r="Y129" s="781"/>
      <c r="Z129" s="782"/>
      <c r="AA129" s="783">
        <v>7435226</v>
      </c>
      <c r="AB129" s="784"/>
      <c r="AC129" s="784"/>
      <c r="AD129" s="784"/>
      <c r="AE129" s="785"/>
      <c r="AF129" s="786">
        <v>7385503</v>
      </c>
      <c r="AG129" s="784"/>
      <c r="AH129" s="784"/>
      <c r="AI129" s="784"/>
      <c r="AJ129" s="785"/>
      <c r="AK129" s="786">
        <v>7448578</v>
      </c>
      <c r="AL129" s="784"/>
      <c r="AM129" s="784"/>
      <c r="AN129" s="784"/>
      <c r="AO129" s="785"/>
      <c r="AP129" s="787"/>
      <c r="AQ129" s="788"/>
      <c r="AR129" s="788"/>
      <c r="AS129" s="788"/>
      <c r="AT129" s="789"/>
      <c r="AU129" s="235"/>
      <c r="AV129" s="235"/>
      <c r="AW129" s="235"/>
      <c r="AX129" s="772" t="s">
        <v>468</v>
      </c>
      <c r="AY129" s="768"/>
      <c r="AZ129" s="768"/>
      <c r="BA129" s="768"/>
      <c r="BB129" s="768"/>
      <c r="BC129" s="768"/>
      <c r="BD129" s="768"/>
      <c r="BE129" s="769"/>
      <c r="BF129" s="773">
        <v>13.8</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469</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470</v>
      </c>
      <c r="X130" s="781"/>
      <c r="Y130" s="781"/>
      <c r="Z130" s="782"/>
      <c r="AA130" s="783">
        <v>1270960</v>
      </c>
      <c r="AB130" s="784"/>
      <c r="AC130" s="784"/>
      <c r="AD130" s="784"/>
      <c r="AE130" s="785"/>
      <c r="AF130" s="786">
        <v>1272173</v>
      </c>
      <c r="AG130" s="784"/>
      <c r="AH130" s="784"/>
      <c r="AI130" s="784"/>
      <c r="AJ130" s="785"/>
      <c r="AK130" s="786">
        <v>1204465</v>
      </c>
      <c r="AL130" s="784"/>
      <c r="AM130" s="784"/>
      <c r="AN130" s="784"/>
      <c r="AO130" s="785"/>
      <c r="AP130" s="787"/>
      <c r="AQ130" s="788"/>
      <c r="AR130" s="788"/>
      <c r="AS130" s="788"/>
      <c r="AT130" s="789"/>
      <c r="AU130" s="235"/>
      <c r="AV130" s="235"/>
      <c r="AW130" s="235"/>
      <c r="AX130" s="751" t="s">
        <v>471</v>
      </c>
      <c r="AY130" s="752"/>
      <c r="AZ130" s="752"/>
      <c r="BA130" s="752"/>
      <c r="BB130" s="752"/>
      <c r="BC130" s="752"/>
      <c r="BD130" s="752"/>
      <c r="BE130" s="753"/>
      <c r="BF130" s="705">
        <v>122.6</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472</v>
      </c>
      <c r="X131" s="714"/>
      <c r="Y131" s="714"/>
      <c r="Z131" s="715"/>
      <c r="AA131" s="716">
        <v>6164266</v>
      </c>
      <c r="AB131" s="717"/>
      <c r="AC131" s="717"/>
      <c r="AD131" s="717"/>
      <c r="AE131" s="718"/>
      <c r="AF131" s="719">
        <v>6113330</v>
      </c>
      <c r="AG131" s="717"/>
      <c r="AH131" s="717"/>
      <c r="AI131" s="717"/>
      <c r="AJ131" s="718"/>
      <c r="AK131" s="719">
        <v>6244113</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473</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474</v>
      </c>
      <c r="W132" s="737"/>
      <c r="X132" s="737"/>
      <c r="Y132" s="737"/>
      <c r="Z132" s="738"/>
      <c r="AA132" s="739">
        <v>14.93217522</v>
      </c>
      <c r="AB132" s="740"/>
      <c r="AC132" s="740"/>
      <c r="AD132" s="740"/>
      <c r="AE132" s="741"/>
      <c r="AF132" s="742">
        <v>13.931899639999999</v>
      </c>
      <c r="AG132" s="740"/>
      <c r="AH132" s="740"/>
      <c r="AI132" s="740"/>
      <c r="AJ132" s="741"/>
      <c r="AK132" s="742">
        <v>12.726419269999999</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475</v>
      </c>
      <c r="W133" s="746"/>
      <c r="X133" s="746"/>
      <c r="Y133" s="746"/>
      <c r="Z133" s="747"/>
      <c r="AA133" s="748">
        <v>16</v>
      </c>
      <c r="AB133" s="749"/>
      <c r="AC133" s="749"/>
      <c r="AD133" s="749"/>
      <c r="AE133" s="750"/>
      <c r="AF133" s="748">
        <v>14.9</v>
      </c>
      <c r="AG133" s="749"/>
      <c r="AH133" s="749"/>
      <c r="AI133" s="749"/>
      <c r="AJ133" s="750"/>
      <c r="AK133" s="748">
        <v>13.8</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topLeftCell="A55" zoomScaleNormal="85" zoomScaleSheetLayoutView="55" workbookViewId="0">
      <selection activeCell="L72" sqref="L72"/>
    </sheetView>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topLeftCell="N37"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476</v>
      </c>
      <c r="B5" s="246"/>
      <c r="C5" s="246"/>
      <c r="D5" s="246"/>
      <c r="E5" s="246"/>
      <c r="F5" s="246"/>
      <c r="G5" s="246"/>
      <c r="H5" s="246"/>
      <c r="I5" s="246"/>
      <c r="J5" s="246"/>
      <c r="K5" s="246"/>
      <c r="L5" s="246"/>
      <c r="M5" s="246"/>
      <c r="N5" s="246"/>
      <c r="O5" s="247"/>
    </row>
    <row r="6" spans="1:16">
      <c r="A6" s="248"/>
      <c r="B6" s="244"/>
      <c r="C6" s="244"/>
      <c r="D6" s="244"/>
      <c r="E6" s="244"/>
      <c r="F6" s="244"/>
      <c r="G6" s="249" t="s">
        <v>477</v>
      </c>
      <c r="H6" s="249"/>
      <c r="I6" s="249"/>
      <c r="J6" s="249"/>
      <c r="K6" s="244"/>
      <c r="L6" s="244"/>
      <c r="M6" s="244"/>
      <c r="N6" s="244"/>
    </row>
    <row r="7" spans="1:16">
      <c r="A7" s="248"/>
      <c r="B7" s="244"/>
      <c r="C7" s="244"/>
      <c r="D7" s="244"/>
      <c r="E7" s="244"/>
      <c r="F7" s="244"/>
      <c r="G7" s="251"/>
      <c r="H7" s="252"/>
      <c r="I7" s="252"/>
      <c r="J7" s="253"/>
      <c r="K7" s="1119" t="s">
        <v>478</v>
      </c>
      <c r="L7" s="254"/>
      <c r="M7" s="255" t="s">
        <v>479</v>
      </c>
      <c r="N7" s="256"/>
    </row>
    <row r="8" spans="1:16">
      <c r="A8" s="248"/>
      <c r="B8" s="244"/>
      <c r="C8" s="244"/>
      <c r="D8" s="244"/>
      <c r="E8" s="244"/>
      <c r="F8" s="244"/>
      <c r="G8" s="257"/>
      <c r="H8" s="258"/>
      <c r="I8" s="258"/>
      <c r="J8" s="259"/>
      <c r="K8" s="1120"/>
      <c r="L8" s="260" t="s">
        <v>480</v>
      </c>
      <c r="M8" s="261" t="s">
        <v>481</v>
      </c>
      <c r="N8" s="262" t="s">
        <v>482</v>
      </c>
    </row>
    <row r="9" spans="1:16">
      <c r="A9" s="248"/>
      <c r="B9" s="244"/>
      <c r="C9" s="244"/>
      <c r="D9" s="244"/>
      <c r="E9" s="244"/>
      <c r="F9" s="244"/>
      <c r="G9" s="1133" t="s">
        <v>483</v>
      </c>
      <c r="H9" s="1134"/>
      <c r="I9" s="1134"/>
      <c r="J9" s="1135"/>
      <c r="K9" s="263">
        <v>2383876</v>
      </c>
      <c r="L9" s="264">
        <v>93581</v>
      </c>
      <c r="M9" s="265">
        <v>83726</v>
      </c>
      <c r="N9" s="266">
        <v>11.8</v>
      </c>
    </row>
    <row r="10" spans="1:16">
      <c r="A10" s="248"/>
      <c r="B10" s="244"/>
      <c r="C10" s="244"/>
      <c r="D10" s="244"/>
      <c r="E10" s="244"/>
      <c r="F10" s="244"/>
      <c r="G10" s="1133" t="s">
        <v>484</v>
      </c>
      <c r="H10" s="1134"/>
      <c r="I10" s="1134"/>
      <c r="J10" s="1135"/>
      <c r="K10" s="267">
        <v>223726</v>
      </c>
      <c r="L10" s="268">
        <v>8783</v>
      </c>
      <c r="M10" s="269">
        <v>6181</v>
      </c>
      <c r="N10" s="270">
        <v>42.1</v>
      </c>
    </row>
    <row r="11" spans="1:16" ht="13.5" customHeight="1">
      <c r="A11" s="248"/>
      <c r="B11" s="244"/>
      <c r="C11" s="244"/>
      <c r="D11" s="244"/>
      <c r="E11" s="244"/>
      <c r="F11" s="244"/>
      <c r="G11" s="1133" t="s">
        <v>485</v>
      </c>
      <c r="H11" s="1134"/>
      <c r="I11" s="1134"/>
      <c r="J11" s="1135"/>
      <c r="K11" s="267">
        <v>46129</v>
      </c>
      <c r="L11" s="268">
        <v>1811</v>
      </c>
      <c r="M11" s="269">
        <v>9526</v>
      </c>
      <c r="N11" s="270">
        <v>-81</v>
      </c>
    </row>
    <row r="12" spans="1:16" ht="13.5" customHeight="1">
      <c r="A12" s="248"/>
      <c r="B12" s="244"/>
      <c r="C12" s="244"/>
      <c r="D12" s="244"/>
      <c r="E12" s="244"/>
      <c r="F12" s="244"/>
      <c r="G12" s="1133" t="s">
        <v>486</v>
      </c>
      <c r="H12" s="1134"/>
      <c r="I12" s="1134"/>
      <c r="J12" s="1135"/>
      <c r="K12" s="267">
        <v>64625</v>
      </c>
      <c r="L12" s="268">
        <v>2537</v>
      </c>
      <c r="M12" s="269">
        <v>1067</v>
      </c>
      <c r="N12" s="270">
        <v>137.80000000000001</v>
      </c>
    </row>
    <row r="13" spans="1:16" ht="13.5" customHeight="1">
      <c r="A13" s="248"/>
      <c r="B13" s="244"/>
      <c r="C13" s="244"/>
      <c r="D13" s="244"/>
      <c r="E13" s="244"/>
      <c r="F13" s="244"/>
      <c r="G13" s="1133" t="s">
        <v>487</v>
      </c>
      <c r="H13" s="1134"/>
      <c r="I13" s="1134"/>
      <c r="J13" s="1135"/>
      <c r="K13" s="267" t="s">
        <v>488</v>
      </c>
      <c r="L13" s="268" t="s">
        <v>488</v>
      </c>
      <c r="M13" s="269" t="s">
        <v>488</v>
      </c>
      <c r="N13" s="270" t="s">
        <v>488</v>
      </c>
    </row>
    <row r="14" spans="1:16" ht="13.5" customHeight="1">
      <c r="A14" s="248"/>
      <c r="B14" s="244"/>
      <c r="C14" s="244"/>
      <c r="D14" s="244"/>
      <c r="E14" s="244"/>
      <c r="F14" s="244"/>
      <c r="G14" s="1133" t="s">
        <v>489</v>
      </c>
      <c r="H14" s="1134"/>
      <c r="I14" s="1134"/>
      <c r="J14" s="1135"/>
      <c r="K14" s="267">
        <v>128757</v>
      </c>
      <c r="L14" s="268">
        <v>5054</v>
      </c>
      <c r="M14" s="269">
        <v>3706</v>
      </c>
      <c r="N14" s="270">
        <v>36.4</v>
      </c>
    </row>
    <row r="15" spans="1:16" ht="13.5" customHeight="1">
      <c r="A15" s="248"/>
      <c r="B15" s="244"/>
      <c r="C15" s="244"/>
      <c r="D15" s="244"/>
      <c r="E15" s="244"/>
      <c r="F15" s="244"/>
      <c r="G15" s="1133" t="s">
        <v>490</v>
      </c>
      <c r="H15" s="1134"/>
      <c r="I15" s="1134"/>
      <c r="J15" s="1135"/>
      <c r="K15" s="267">
        <v>41551</v>
      </c>
      <c r="L15" s="268">
        <v>1631</v>
      </c>
      <c r="M15" s="269">
        <v>1837</v>
      </c>
      <c r="N15" s="270">
        <v>-11.2</v>
      </c>
    </row>
    <row r="16" spans="1:16">
      <c r="A16" s="248"/>
      <c r="B16" s="244"/>
      <c r="C16" s="244"/>
      <c r="D16" s="244"/>
      <c r="E16" s="244"/>
      <c r="F16" s="244"/>
      <c r="G16" s="1136" t="s">
        <v>491</v>
      </c>
      <c r="H16" s="1137"/>
      <c r="I16" s="1137"/>
      <c r="J16" s="1138"/>
      <c r="K16" s="268">
        <v>-240481</v>
      </c>
      <c r="L16" s="268">
        <v>-9440</v>
      </c>
      <c r="M16" s="269">
        <v>-8822</v>
      </c>
      <c r="N16" s="270">
        <v>7</v>
      </c>
    </row>
    <row r="17" spans="1:16">
      <c r="A17" s="248"/>
      <c r="B17" s="244"/>
      <c r="C17" s="244"/>
      <c r="D17" s="244"/>
      <c r="E17" s="244"/>
      <c r="F17" s="244"/>
      <c r="G17" s="1136" t="s">
        <v>166</v>
      </c>
      <c r="H17" s="1137"/>
      <c r="I17" s="1137"/>
      <c r="J17" s="1138"/>
      <c r="K17" s="268">
        <v>2648183</v>
      </c>
      <c r="L17" s="268">
        <v>103956</v>
      </c>
      <c r="M17" s="269">
        <v>97219</v>
      </c>
      <c r="N17" s="270">
        <v>6.9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492</v>
      </c>
      <c r="H19" s="244"/>
      <c r="I19" s="244"/>
      <c r="J19" s="244"/>
      <c r="K19" s="244"/>
      <c r="L19" s="244"/>
      <c r="M19" s="244"/>
      <c r="N19" s="244"/>
    </row>
    <row r="20" spans="1:16">
      <c r="A20" s="248"/>
      <c r="B20" s="244"/>
      <c r="C20" s="244"/>
      <c r="D20" s="244"/>
      <c r="E20" s="244"/>
      <c r="F20" s="244"/>
      <c r="G20" s="272"/>
      <c r="H20" s="273"/>
      <c r="I20" s="273"/>
      <c r="J20" s="274"/>
      <c r="K20" s="275" t="s">
        <v>493</v>
      </c>
      <c r="L20" s="276" t="s">
        <v>494</v>
      </c>
      <c r="M20" s="277" t="s">
        <v>495</v>
      </c>
      <c r="N20" s="278"/>
    </row>
    <row r="21" spans="1:16" s="284" customFormat="1">
      <c r="A21" s="279"/>
      <c r="B21" s="249"/>
      <c r="C21" s="249"/>
      <c r="D21" s="249"/>
      <c r="E21" s="249"/>
      <c r="F21" s="249"/>
      <c r="G21" s="1130" t="s">
        <v>496</v>
      </c>
      <c r="H21" s="1131"/>
      <c r="I21" s="1131"/>
      <c r="J21" s="1132"/>
      <c r="K21" s="280">
        <v>9.93</v>
      </c>
      <c r="L21" s="281">
        <v>9.31</v>
      </c>
      <c r="M21" s="282">
        <v>0.62</v>
      </c>
      <c r="N21" s="249"/>
      <c r="O21" s="283"/>
      <c r="P21" s="279"/>
    </row>
    <row r="22" spans="1:16" s="284" customFormat="1">
      <c r="A22" s="279"/>
      <c r="B22" s="249"/>
      <c r="C22" s="249"/>
      <c r="D22" s="249"/>
      <c r="E22" s="249"/>
      <c r="F22" s="249"/>
      <c r="G22" s="1130" t="s">
        <v>497</v>
      </c>
      <c r="H22" s="1131"/>
      <c r="I22" s="1131"/>
      <c r="J22" s="1132"/>
      <c r="K22" s="285">
        <v>98.2</v>
      </c>
      <c r="L22" s="286">
        <v>97.7</v>
      </c>
      <c r="M22" s="287">
        <v>0.5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498</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499</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500</v>
      </c>
      <c r="H29" s="249"/>
      <c r="I29" s="249"/>
      <c r="J29" s="249"/>
      <c r="K29" s="244"/>
      <c r="L29" s="244"/>
      <c r="M29" s="244"/>
      <c r="N29" s="244"/>
      <c r="O29" s="293"/>
    </row>
    <row r="30" spans="1:16">
      <c r="A30" s="248"/>
      <c r="B30" s="244"/>
      <c r="C30" s="244"/>
      <c r="D30" s="244"/>
      <c r="E30" s="244"/>
      <c r="F30" s="244"/>
      <c r="G30" s="251"/>
      <c r="H30" s="252"/>
      <c r="I30" s="252"/>
      <c r="J30" s="253"/>
      <c r="K30" s="1119" t="s">
        <v>478</v>
      </c>
      <c r="L30" s="254"/>
      <c r="M30" s="255" t="s">
        <v>479</v>
      </c>
      <c r="N30" s="256"/>
    </row>
    <row r="31" spans="1:16">
      <c r="A31" s="248"/>
      <c r="B31" s="244"/>
      <c r="C31" s="244"/>
      <c r="D31" s="244"/>
      <c r="E31" s="244"/>
      <c r="F31" s="244"/>
      <c r="G31" s="257"/>
      <c r="H31" s="258"/>
      <c r="I31" s="258"/>
      <c r="J31" s="259"/>
      <c r="K31" s="1120"/>
      <c r="L31" s="260" t="s">
        <v>480</v>
      </c>
      <c r="M31" s="261" t="s">
        <v>481</v>
      </c>
      <c r="N31" s="262" t="s">
        <v>482</v>
      </c>
    </row>
    <row r="32" spans="1:16" ht="27" customHeight="1">
      <c r="A32" s="248"/>
      <c r="B32" s="244"/>
      <c r="C32" s="244"/>
      <c r="D32" s="244"/>
      <c r="E32" s="244"/>
      <c r="F32" s="244"/>
      <c r="G32" s="1121" t="s">
        <v>501</v>
      </c>
      <c r="H32" s="1122"/>
      <c r="I32" s="1122"/>
      <c r="J32" s="1123"/>
      <c r="K32" s="294">
        <v>1630629</v>
      </c>
      <c r="L32" s="294">
        <v>64012</v>
      </c>
      <c r="M32" s="295">
        <v>63533</v>
      </c>
      <c r="N32" s="296">
        <v>0.8</v>
      </c>
    </row>
    <row r="33" spans="1:16" ht="13.5" customHeight="1">
      <c r="A33" s="248"/>
      <c r="B33" s="244"/>
      <c r="C33" s="244"/>
      <c r="D33" s="244"/>
      <c r="E33" s="244"/>
      <c r="F33" s="244"/>
      <c r="G33" s="1121" t="s">
        <v>502</v>
      </c>
      <c r="H33" s="1122"/>
      <c r="I33" s="1122"/>
      <c r="J33" s="1123"/>
      <c r="K33" s="294" t="s">
        <v>488</v>
      </c>
      <c r="L33" s="294" t="s">
        <v>488</v>
      </c>
      <c r="M33" s="295" t="s">
        <v>488</v>
      </c>
      <c r="N33" s="296" t="s">
        <v>488</v>
      </c>
    </row>
    <row r="34" spans="1:16" ht="27" customHeight="1">
      <c r="A34" s="248"/>
      <c r="B34" s="244"/>
      <c r="C34" s="244"/>
      <c r="D34" s="244"/>
      <c r="E34" s="244"/>
      <c r="F34" s="244"/>
      <c r="G34" s="1121" t="s">
        <v>503</v>
      </c>
      <c r="H34" s="1122"/>
      <c r="I34" s="1122"/>
      <c r="J34" s="1123"/>
      <c r="K34" s="294" t="s">
        <v>488</v>
      </c>
      <c r="L34" s="294" t="s">
        <v>488</v>
      </c>
      <c r="M34" s="295">
        <v>30</v>
      </c>
      <c r="N34" s="296" t="s">
        <v>488</v>
      </c>
    </row>
    <row r="35" spans="1:16" ht="27" customHeight="1">
      <c r="A35" s="248"/>
      <c r="B35" s="244"/>
      <c r="C35" s="244"/>
      <c r="D35" s="244"/>
      <c r="E35" s="244"/>
      <c r="F35" s="244"/>
      <c r="G35" s="1121" t="s">
        <v>504</v>
      </c>
      <c r="H35" s="1122"/>
      <c r="I35" s="1122"/>
      <c r="J35" s="1123"/>
      <c r="K35" s="294">
        <v>519052</v>
      </c>
      <c r="L35" s="294">
        <v>20376</v>
      </c>
      <c r="M35" s="295">
        <v>18078</v>
      </c>
      <c r="N35" s="296">
        <v>12.7</v>
      </c>
    </row>
    <row r="36" spans="1:16" ht="27" customHeight="1">
      <c r="A36" s="248"/>
      <c r="B36" s="244"/>
      <c r="C36" s="244"/>
      <c r="D36" s="244"/>
      <c r="E36" s="244"/>
      <c r="F36" s="244"/>
      <c r="G36" s="1121" t="s">
        <v>505</v>
      </c>
      <c r="H36" s="1122"/>
      <c r="I36" s="1122"/>
      <c r="J36" s="1123"/>
      <c r="K36" s="294">
        <v>119401</v>
      </c>
      <c r="L36" s="294">
        <v>4687</v>
      </c>
      <c r="M36" s="295">
        <v>3217</v>
      </c>
      <c r="N36" s="296">
        <v>45.7</v>
      </c>
    </row>
    <row r="37" spans="1:16" ht="13.5" customHeight="1">
      <c r="A37" s="248"/>
      <c r="B37" s="244"/>
      <c r="C37" s="244"/>
      <c r="D37" s="244"/>
      <c r="E37" s="244"/>
      <c r="F37" s="244"/>
      <c r="G37" s="1121" t="s">
        <v>506</v>
      </c>
      <c r="H37" s="1122"/>
      <c r="I37" s="1122"/>
      <c r="J37" s="1123"/>
      <c r="K37" s="294">
        <v>6013</v>
      </c>
      <c r="L37" s="294">
        <v>236</v>
      </c>
      <c r="M37" s="295">
        <v>1541</v>
      </c>
      <c r="N37" s="296">
        <v>-84.7</v>
      </c>
    </row>
    <row r="38" spans="1:16" ht="27" customHeight="1">
      <c r="A38" s="248"/>
      <c r="B38" s="244"/>
      <c r="C38" s="244"/>
      <c r="D38" s="244"/>
      <c r="E38" s="244"/>
      <c r="F38" s="244"/>
      <c r="G38" s="1124" t="s">
        <v>507</v>
      </c>
      <c r="H38" s="1125"/>
      <c r="I38" s="1125"/>
      <c r="J38" s="1126"/>
      <c r="K38" s="297" t="s">
        <v>488</v>
      </c>
      <c r="L38" s="297" t="s">
        <v>488</v>
      </c>
      <c r="M38" s="298">
        <v>6</v>
      </c>
      <c r="N38" s="299" t="s">
        <v>488</v>
      </c>
      <c r="O38" s="293"/>
    </row>
    <row r="39" spans="1:16">
      <c r="A39" s="248"/>
      <c r="B39" s="244"/>
      <c r="C39" s="244"/>
      <c r="D39" s="244"/>
      <c r="E39" s="244"/>
      <c r="F39" s="244"/>
      <c r="G39" s="1124" t="s">
        <v>508</v>
      </c>
      <c r="H39" s="1125"/>
      <c r="I39" s="1125"/>
      <c r="J39" s="1126"/>
      <c r="K39" s="300">
        <v>-275978</v>
      </c>
      <c r="L39" s="300">
        <v>-10834</v>
      </c>
      <c r="M39" s="301">
        <v>-3335</v>
      </c>
      <c r="N39" s="302">
        <v>224.9</v>
      </c>
      <c r="O39" s="293"/>
    </row>
    <row r="40" spans="1:16" ht="27" customHeight="1">
      <c r="A40" s="248"/>
      <c r="B40" s="244"/>
      <c r="C40" s="244"/>
      <c r="D40" s="244"/>
      <c r="E40" s="244"/>
      <c r="F40" s="244"/>
      <c r="G40" s="1121" t="s">
        <v>509</v>
      </c>
      <c r="H40" s="1122"/>
      <c r="I40" s="1122"/>
      <c r="J40" s="1123"/>
      <c r="K40" s="300">
        <v>-1204465</v>
      </c>
      <c r="L40" s="300">
        <v>-47282</v>
      </c>
      <c r="M40" s="301">
        <v>-59229</v>
      </c>
      <c r="N40" s="302">
        <v>-20.2</v>
      </c>
      <c r="O40" s="293"/>
    </row>
    <row r="41" spans="1:16">
      <c r="A41" s="248"/>
      <c r="B41" s="244"/>
      <c r="C41" s="244"/>
      <c r="D41" s="244"/>
      <c r="E41" s="244"/>
      <c r="F41" s="244"/>
      <c r="G41" s="1127" t="s">
        <v>277</v>
      </c>
      <c r="H41" s="1128"/>
      <c r="I41" s="1128"/>
      <c r="J41" s="1129"/>
      <c r="K41" s="294">
        <v>794652</v>
      </c>
      <c r="L41" s="300">
        <v>31195</v>
      </c>
      <c r="M41" s="301">
        <v>23841</v>
      </c>
      <c r="N41" s="302">
        <v>30.8</v>
      </c>
      <c r="O41" s="293"/>
    </row>
    <row r="42" spans="1:16">
      <c r="A42" s="248"/>
      <c r="B42" s="244"/>
      <c r="C42" s="244"/>
      <c r="D42" s="244"/>
      <c r="E42" s="244"/>
      <c r="F42" s="244"/>
      <c r="G42" s="303" t="s">
        <v>510</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511</v>
      </c>
      <c r="B47" s="244"/>
      <c r="C47" s="244"/>
      <c r="D47" s="244"/>
      <c r="E47" s="244"/>
      <c r="F47" s="244"/>
      <c r="G47" s="244"/>
      <c r="H47" s="244"/>
      <c r="I47" s="244"/>
      <c r="J47" s="244"/>
      <c r="K47" s="244"/>
      <c r="L47" s="244"/>
      <c r="M47" s="244"/>
      <c r="N47" s="244"/>
    </row>
    <row r="48" spans="1:16">
      <c r="A48" s="248"/>
      <c r="B48" s="244"/>
      <c r="C48" s="244"/>
      <c r="D48" s="244"/>
      <c r="E48" s="244"/>
      <c r="F48" s="244"/>
      <c r="G48" s="308" t="s">
        <v>512</v>
      </c>
      <c r="H48" s="308"/>
      <c r="I48" s="308"/>
      <c r="J48" s="308"/>
      <c r="K48" s="308"/>
      <c r="L48" s="308"/>
      <c r="M48" s="309"/>
      <c r="N48" s="308"/>
    </row>
    <row r="49" spans="1:14" ht="13.5" customHeight="1">
      <c r="A49" s="248"/>
      <c r="B49" s="244"/>
      <c r="C49" s="244"/>
      <c r="D49" s="244"/>
      <c r="E49" s="244"/>
      <c r="F49" s="244"/>
      <c r="G49" s="310"/>
      <c r="H49" s="311"/>
      <c r="I49" s="1114" t="s">
        <v>478</v>
      </c>
      <c r="J49" s="1116" t="s">
        <v>513</v>
      </c>
      <c r="K49" s="1117"/>
      <c r="L49" s="1117"/>
      <c r="M49" s="1117"/>
      <c r="N49" s="1118"/>
    </row>
    <row r="50" spans="1:14">
      <c r="A50" s="248"/>
      <c r="B50" s="244"/>
      <c r="C50" s="244"/>
      <c r="D50" s="244"/>
      <c r="E50" s="244"/>
      <c r="F50" s="244"/>
      <c r="G50" s="312"/>
      <c r="H50" s="313"/>
      <c r="I50" s="1115"/>
      <c r="J50" s="314" t="s">
        <v>514</v>
      </c>
      <c r="K50" s="315" t="s">
        <v>515</v>
      </c>
      <c r="L50" s="316" t="s">
        <v>516</v>
      </c>
      <c r="M50" s="317" t="s">
        <v>517</v>
      </c>
      <c r="N50" s="318" t="s">
        <v>518</v>
      </c>
    </row>
    <row r="51" spans="1:14">
      <c r="A51" s="248"/>
      <c r="B51" s="244"/>
      <c r="C51" s="244"/>
      <c r="D51" s="244"/>
      <c r="E51" s="244"/>
      <c r="F51" s="244"/>
      <c r="G51" s="310" t="s">
        <v>519</v>
      </c>
      <c r="H51" s="311"/>
      <c r="I51" s="319">
        <v>1219861</v>
      </c>
      <c r="J51" s="320">
        <v>45385</v>
      </c>
      <c r="K51" s="321">
        <v>-8.9</v>
      </c>
      <c r="L51" s="322">
        <v>67088</v>
      </c>
      <c r="M51" s="323">
        <v>-22.3</v>
      </c>
      <c r="N51" s="324">
        <v>13.4</v>
      </c>
    </row>
    <row r="52" spans="1:14">
      <c r="A52" s="248"/>
      <c r="B52" s="244"/>
      <c r="C52" s="244"/>
      <c r="D52" s="244"/>
      <c r="E52" s="244"/>
      <c r="F52" s="244"/>
      <c r="G52" s="325"/>
      <c r="H52" s="326" t="s">
        <v>520</v>
      </c>
      <c r="I52" s="327">
        <v>726702</v>
      </c>
      <c r="J52" s="328">
        <v>27037</v>
      </c>
      <c r="K52" s="329">
        <v>7</v>
      </c>
      <c r="L52" s="330">
        <v>37146</v>
      </c>
      <c r="M52" s="331">
        <v>-9.9</v>
      </c>
      <c r="N52" s="332">
        <v>16.899999999999999</v>
      </c>
    </row>
    <row r="53" spans="1:14">
      <c r="A53" s="248"/>
      <c r="B53" s="244"/>
      <c r="C53" s="244"/>
      <c r="D53" s="244"/>
      <c r="E53" s="244"/>
      <c r="F53" s="244"/>
      <c r="G53" s="310" t="s">
        <v>521</v>
      </c>
      <c r="H53" s="311"/>
      <c r="I53" s="319">
        <v>1664847</v>
      </c>
      <c r="J53" s="320">
        <v>62497</v>
      </c>
      <c r="K53" s="321">
        <v>37.700000000000003</v>
      </c>
      <c r="L53" s="322">
        <v>70489</v>
      </c>
      <c r="M53" s="323">
        <v>5.0999999999999996</v>
      </c>
      <c r="N53" s="324">
        <v>32.6</v>
      </c>
    </row>
    <row r="54" spans="1:14">
      <c r="A54" s="248"/>
      <c r="B54" s="244"/>
      <c r="C54" s="244"/>
      <c r="D54" s="244"/>
      <c r="E54" s="244"/>
      <c r="F54" s="244"/>
      <c r="G54" s="325"/>
      <c r="H54" s="326" t="s">
        <v>520</v>
      </c>
      <c r="I54" s="327">
        <v>1075947</v>
      </c>
      <c r="J54" s="328">
        <v>40390</v>
      </c>
      <c r="K54" s="329">
        <v>49.4</v>
      </c>
      <c r="L54" s="330">
        <v>37817</v>
      </c>
      <c r="M54" s="331">
        <v>1.8</v>
      </c>
      <c r="N54" s="332">
        <v>47.6</v>
      </c>
    </row>
    <row r="55" spans="1:14">
      <c r="A55" s="248"/>
      <c r="B55" s="244"/>
      <c r="C55" s="244"/>
      <c r="D55" s="244"/>
      <c r="E55" s="244"/>
      <c r="F55" s="244"/>
      <c r="G55" s="310" t="s">
        <v>522</v>
      </c>
      <c r="H55" s="311"/>
      <c r="I55" s="319">
        <v>2100861</v>
      </c>
      <c r="J55" s="320">
        <v>79554</v>
      </c>
      <c r="K55" s="321">
        <v>27.3</v>
      </c>
      <c r="L55" s="322">
        <v>84389</v>
      </c>
      <c r="M55" s="323">
        <v>19.7</v>
      </c>
      <c r="N55" s="324">
        <v>7.6</v>
      </c>
    </row>
    <row r="56" spans="1:14">
      <c r="A56" s="248"/>
      <c r="B56" s="244"/>
      <c r="C56" s="244"/>
      <c r="D56" s="244"/>
      <c r="E56" s="244"/>
      <c r="F56" s="244"/>
      <c r="G56" s="325"/>
      <c r="H56" s="326" t="s">
        <v>520</v>
      </c>
      <c r="I56" s="327">
        <v>945037</v>
      </c>
      <c r="J56" s="328">
        <v>35786</v>
      </c>
      <c r="K56" s="329">
        <v>-11.4</v>
      </c>
      <c r="L56" s="330">
        <v>44339</v>
      </c>
      <c r="M56" s="331">
        <v>17.2</v>
      </c>
      <c r="N56" s="332">
        <v>-28.6</v>
      </c>
    </row>
    <row r="57" spans="1:14">
      <c r="A57" s="248"/>
      <c r="B57" s="244"/>
      <c r="C57" s="244"/>
      <c r="D57" s="244"/>
      <c r="E57" s="244"/>
      <c r="F57" s="244"/>
      <c r="G57" s="310" t="s">
        <v>523</v>
      </c>
      <c r="H57" s="311"/>
      <c r="I57" s="319">
        <v>2166397</v>
      </c>
      <c r="J57" s="320">
        <v>83307</v>
      </c>
      <c r="K57" s="321">
        <v>4.7</v>
      </c>
      <c r="L57" s="322">
        <v>83623</v>
      </c>
      <c r="M57" s="323">
        <v>-0.9</v>
      </c>
      <c r="N57" s="324">
        <v>5.6</v>
      </c>
    </row>
    <row r="58" spans="1:14">
      <c r="A58" s="248"/>
      <c r="B58" s="244"/>
      <c r="C58" s="244"/>
      <c r="D58" s="244"/>
      <c r="E58" s="244"/>
      <c r="F58" s="244"/>
      <c r="G58" s="325"/>
      <c r="H58" s="326" t="s">
        <v>520</v>
      </c>
      <c r="I58" s="327">
        <v>1118441</v>
      </c>
      <c r="J58" s="328">
        <v>43009</v>
      </c>
      <c r="K58" s="329">
        <v>20.2</v>
      </c>
      <c r="L58" s="330">
        <v>48787</v>
      </c>
      <c r="M58" s="331">
        <v>10</v>
      </c>
      <c r="N58" s="332">
        <v>10.199999999999999</v>
      </c>
    </row>
    <row r="59" spans="1:14">
      <c r="A59" s="248"/>
      <c r="B59" s="244"/>
      <c r="C59" s="244"/>
      <c r="D59" s="244"/>
      <c r="E59" s="244"/>
      <c r="F59" s="244"/>
      <c r="G59" s="310" t="s">
        <v>524</v>
      </c>
      <c r="H59" s="311"/>
      <c r="I59" s="319">
        <v>1286442</v>
      </c>
      <c r="J59" s="320">
        <v>50500</v>
      </c>
      <c r="K59" s="321">
        <v>-39.4</v>
      </c>
      <c r="L59" s="322">
        <v>87974</v>
      </c>
      <c r="M59" s="323">
        <v>5.2</v>
      </c>
      <c r="N59" s="324">
        <v>-44.6</v>
      </c>
    </row>
    <row r="60" spans="1:14">
      <c r="A60" s="248"/>
      <c r="B60" s="244"/>
      <c r="C60" s="244"/>
      <c r="D60" s="244"/>
      <c r="E60" s="244"/>
      <c r="F60" s="244"/>
      <c r="G60" s="325"/>
      <c r="H60" s="326" t="s">
        <v>520</v>
      </c>
      <c r="I60" s="333">
        <v>746441</v>
      </c>
      <c r="J60" s="328">
        <v>29302</v>
      </c>
      <c r="K60" s="329">
        <v>-31.9</v>
      </c>
      <c r="L60" s="330">
        <v>48183</v>
      </c>
      <c r="M60" s="331">
        <v>-1.2</v>
      </c>
      <c r="N60" s="332">
        <v>-30.7</v>
      </c>
    </row>
    <row r="61" spans="1:14">
      <c r="A61" s="248"/>
      <c r="B61" s="244"/>
      <c r="C61" s="244"/>
      <c r="D61" s="244"/>
      <c r="E61" s="244"/>
      <c r="F61" s="244"/>
      <c r="G61" s="310" t="s">
        <v>525</v>
      </c>
      <c r="H61" s="334"/>
      <c r="I61" s="335">
        <v>1687682</v>
      </c>
      <c r="J61" s="336">
        <v>64249</v>
      </c>
      <c r="K61" s="337">
        <v>4.3</v>
      </c>
      <c r="L61" s="338">
        <v>78713</v>
      </c>
      <c r="M61" s="339">
        <v>1.4</v>
      </c>
      <c r="N61" s="324">
        <v>2.9</v>
      </c>
    </row>
    <row r="62" spans="1:14">
      <c r="A62" s="248"/>
      <c r="B62" s="244"/>
      <c r="C62" s="244"/>
      <c r="D62" s="244"/>
      <c r="E62" s="244"/>
      <c r="F62" s="244"/>
      <c r="G62" s="325"/>
      <c r="H62" s="326" t="s">
        <v>520</v>
      </c>
      <c r="I62" s="327">
        <v>922514</v>
      </c>
      <c r="J62" s="328">
        <v>35105</v>
      </c>
      <c r="K62" s="329">
        <v>6.7</v>
      </c>
      <c r="L62" s="330">
        <v>43254</v>
      </c>
      <c r="M62" s="331">
        <v>3.6</v>
      </c>
      <c r="N62" s="332">
        <v>3.1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topLeftCell="G79"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topLeftCell="B7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topLeftCell="C31" zoomScale="90" zoomScaleNormal="90" zoomScaleSheetLayoutView="100" workbookViewId="0">
      <selection activeCell="G49" sqref="G49"/>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527</v>
      </c>
      <c r="G46" s="8" t="s">
        <v>528</v>
      </c>
      <c r="H46" s="8" t="s">
        <v>529</v>
      </c>
      <c r="I46" s="8" t="s">
        <v>530</v>
      </c>
      <c r="J46" s="9" t="s">
        <v>531</v>
      </c>
    </row>
    <row r="47" spans="2:10" ht="57.75" customHeight="1">
      <c r="B47" s="10"/>
      <c r="C47" s="1139" t="s">
        <v>3</v>
      </c>
      <c r="D47" s="1139"/>
      <c r="E47" s="1140"/>
      <c r="F47" s="11">
        <v>10.18</v>
      </c>
      <c r="G47" s="12">
        <v>10.96</v>
      </c>
      <c r="H47" s="12">
        <v>13.67</v>
      </c>
      <c r="I47" s="12">
        <v>14.23</v>
      </c>
      <c r="J47" s="13">
        <v>14.35</v>
      </c>
    </row>
    <row r="48" spans="2:10" ht="57.75" customHeight="1">
      <c r="B48" s="14"/>
      <c r="C48" s="1141" t="s">
        <v>4</v>
      </c>
      <c r="D48" s="1141"/>
      <c r="E48" s="1142"/>
      <c r="F48" s="15">
        <v>9.56</v>
      </c>
      <c r="G48" s="16">
        <v>11.07</v>
      </c>
      <c r="H48" s="16">
        <v>10.25</v>
      </c>
      <c r="I48" s="16">
        <v>9.8699999999999992</v>
      </c>
      <c r="J48" s="17">
        <v>11.95</v>
      </c>
    </row>
    <row r="49" spans="2:10" ht="57.75" customHeight="1" thickBot="1">
      <c r="B49" s="18"/>
      <c r="C49" s="1143" t="s">
        <v>5</v>
      </c>
      <c r="D49" s="1143"/>
      <c r="E49" s="1144"/>
      <c r="F49" s="19" t="s">
        <v>532</v>
      </c>
      <c r="G49" s="20" t="s">
        <v>533</v>
      </c>
      <c r="H49" s="20" t="s">
        <v>534</v>
      </c>
      <c r="I49" s="20" t="s">
        <v>535</v>
      </c>
      <c r="J49" s="21" t="s">
        <v>536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2017-02-21T02:55:13Z</cp:lastPrinted>
  <dcterms:created xsi:type="dcterms:W3CDTF">2017-02-15T15:54:45Z</dcterms:created>
  <dcterms:modified xsi:type="dcterms:W3CDTF">2017-03-29T00:24:16Z</dcterms:modified>
</cp:coreProperties>
</file>