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財政係\16　財政状況資料集\H30（H29決算）\06　追加分\05　HP公表\"/>
    </mc:Choice>
  </mc:AlternateContent>
  <bookViews>
    <workbookView xWindow="-12" yWindow="1356" windowWidth="20616" windowHeight="3696" tabRatio="85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l="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<sst xmlns="http://schemas.openxmlformats.org/spreadsheetml/2006/main" count="1095" uniqueCount="601">
  <si>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</si>
  <si>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</si>
  <si>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</si>
  <si>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</si>
  <si>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</si>
  <si>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</si>
  <si>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</si>
  <si>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</si>
  <si>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</si>
  <si>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</si>
  <si>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</si>
  <si>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</si>
  <si>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</si>
  <si>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</si>
  <si>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</si>
  <si>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</si>
  <si>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</si>
  <si>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</si>
  <si>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</si>
  <si>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</si>
  <si>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</si>
  <si>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</si>
  <si>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</si>
  <si>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</si>
  <si>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</si>
  <si>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</si>
  <si>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</si>
  <si>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</si>
  <si>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</si>
  <si>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</si>
  <si>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</si>
  <si>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</si>
  <si>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</si>
  <si>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</si>
  <si>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</si>
  <si>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</si>
  <si>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</si>
  <si>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</si>
  <si>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</si>
  <si>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</si>
  <si>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</si>
  <si>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</si>
  <si>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</si>
  <si>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</si>
  <si>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</si>
  <si>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</si>
  <si>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</si>
  <si>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</si>
  <si>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</si>
  <si>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</si>
  <si>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</si>
  <si>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</si>
  <si>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</si>
  <si>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</si>
  <si>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</si>
  <si>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</si>
  <si>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</si>
  <si>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</si>
  <si>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</si>
  <si>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</si>
  <si>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</si>
  <si>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</si>
  <si>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</si>
  <si>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</si>
  <si>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</si>
  <si>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</si>
  <si>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</si>
  <si>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</si>
  <si>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</si>
  <si>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</si>
  <si>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</si>
  <si>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</si>
  <si>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</si>
  <si>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</si>
  <si>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</si>
  <si>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</si>
  <si>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</si>
  <si>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</si>
  <si>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</si>
  <si>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</si>
  <si>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</si>
  <si>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</si>
  <si>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</si>
  <si>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</si>
  <si>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</si>
  <si>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</si>
  <si>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</si>
  <si>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</si>
  <si>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</si>
  <si>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</si>
  <si>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</si>
  <si>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</si>
  <si>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村山市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</si>
  <si>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</si>
  <si>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</si>
  <si>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</si>
  <si>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</si>
  <si>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</si>
  <si>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</si>
  <si>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</si>
  <si>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</si>
  <si>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</si>
  <si>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</si>
  <si>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</si>
  <si>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</si>
  <si>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</si>
  <si>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</si>
  <si>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</si>
  <si>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</si>
  <si>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</si>
  <si>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</si>
  <si>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</si>
  <si>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</si>
  <si>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</si>
  <si>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</si>
  <si>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</si>
  <si>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</si>
  <si>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</si>
  <si>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</si>
  <si>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</si>
  <si>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</si>
  <si>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</si>
  <si>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</si>
  <si>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</si>
  <si>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</si>
  <si>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</si>
  <si>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</si>
  <si>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</si>
  <si>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</si>
  <si>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</si>
  <si>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</si>
  <si>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</si>
  <si>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</si>
  <si>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</si>
  <si>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</si>
  <si>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</si>
  <si>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</si>
  <si>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</si>
  <si>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</si>
  <si>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</si>
  <si>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</si>
  <si>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</si>
  <si>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</si>
  <si>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</si>
  <si>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</si>
  <si>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</si>
  <si>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</si>
  <si>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</si>
  <si>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</si>
  <si>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</si>
  <si>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</si>
  <si>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</si>
  <si>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</si>
  <si>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</si>
  <si>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</si>
  <si>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</si>
  <si>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</si>
  <si>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</si>
  <si>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</si>
  <si>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</si>
  <si>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</si>
  <si>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</si>
  <si>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</si>
  <si>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</si>
  <si>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</si>
  <si>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</si>
  <si>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</si>
  <si>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</si>
  <si>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</si>
  <si>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</si>
  <si>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</si>
  <si>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</si>
  <si>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</si>
  <si>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</si>
  <si>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</si>
  <si>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</si>
  <si>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</si>
  <si>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</si>
  <si>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</si>
  <si>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</si>
  <si>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</si>
  <si>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</si>
  <si>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</si>
  <si>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</si>
  <si>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</si>
  <si>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</si>
  <si>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</si>
  <si>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</si>
  <si>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</si>
  <si>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</si>
  <si>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</si>
  <si>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</si>
  <si>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</si>
  <si>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</si>
  <si>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</si>
  <si>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</si>
  <si>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</si>
  <si>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</si>
  <si>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</si>
  <si>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</si>
  <si>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</si>
  <si>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</si>
  <si>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</si>
  <si>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</si>
  <si>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</si>
  <si>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</si>
  <si>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山形県村山市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</si>
  <si>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</si>
  <si>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</si>
  <si>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</si>
  <si>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</si>
  <si>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</si>
  <si>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</si>
  <si>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</si>
  <si>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</si>
  <si>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</si>
  <si>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</si>
  <si>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</si>
  <si>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</si>
  <si>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</si>
  <si>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</si>
  <si>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</si>
  <si>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</si>
  <si>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</si>
  <si>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</si>
  <si>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</si>
  <si>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</si>
  <si>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</si>
  <si>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</si>
  <si>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</si>
  <si>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</si>
  <si>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</si>
  <si>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</si>
  <si>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</si>
  <si>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</si>
  <si>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</si>
  <si>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</si>
  <si>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</si>
  <si>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</si>
  <si>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</si>
  <si>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</si>
  <si>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</si>
  <si>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</si>
  <si>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</si>
  <si>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</si>
  <si>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</si>
  <si>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</si>
  <si>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</si>
  <si>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</si>
  <si>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</si>
  <si>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</si>
  <si>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</si>
  <si>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</si>
  <si>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</si>
  <si>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</si>
  <si>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</si>
  <si>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</si>
  <si>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</si>
  <si>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</si>
  <si>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</si>
  <si>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</si>
  <si>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</si>
  <si>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</si>
  <si>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</si>
  <si>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</si>
  <si>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</si>
  <si>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</si>
  <si>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</si>
  <si>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</si>
  <si>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</si>
  <si>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</si>
  <si>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</si>
  <si>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</si>
  <si>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</si>
  <si>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</si>
  <si>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</si>
  <si>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</si>
  <si>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</si>
  <si>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</si>
  <si>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</si>
  <si>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</si>
  <si>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</si>
  <si>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</si>
  <si>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</si>
  <si>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</si>
  <si>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</si>
  <si>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</si>
  <si>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</si>
  <si>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</si>
  <si>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</si>
  <si>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</si>
  <si>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</si>
  <si>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</si>
  <si>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</si>
  <si>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</si>
  <si>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</si>
  <si>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</si>
  <si>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</si>
  <si>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</si>
  <si>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</si>
  <si>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</si>
  <si>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</si>
  <si>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</si>
  <si>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</si>
  <si>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</si>
  <si>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</si>
  <si>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</si>
  <si>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</si>
  <si>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</si>
  <si>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</si>
  <si>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</si>
  <si>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</si>
  <si>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</si>
  <si>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</si>
  <si>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</si>
  <si>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</si>
  <si>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</si>
  <si>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</si>
  <si>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</si>
  <si>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</si>
  <si>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</si>
  <si>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</si>
  <si>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</si>
  <si>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</si>
  <si>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</si>
  <si>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</si>
  <si>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</si>
  <si>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</si>
  <si>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</si>
  <si>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</si>
  <si>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</si>
  <si>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</si>
  <si>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</si>
  <si>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</si>
  <si>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</si>
  <si>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</si>
  <si>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</si>
  <si>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</si>
  <si>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</si>
  <si>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</si>
  <si>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</si>
  <si>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</si>
  <si>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</si>
  <si>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</si>
  <si>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</si>
  <si>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</si>
  <si>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</si>
  <si>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</si>
  <si>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</si>
  <si>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</si>
  <si>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</si>
  <si>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</si>
  <si>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</si>
  <si>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</si>
  <si>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</si>
  <si>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</si>
  <si>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山形県村山市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</si>
  <si>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</si>
  <si>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</si>
  <si>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</si>
  <si>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</si>
  <si>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</si>
  <si>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</si>
  <si>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</si>
  <si>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</si>
  <si>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</si>
  <si>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</si>
  <si>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</si>
  <si>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</si>
  <si>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</si>
  <si>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</si>
  <si>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</si>
  <si>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</si>
  <si>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</si>
  <si>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</si>
  <si>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</si>
  <si>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</si>
  <si>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村山市土地区画整理事業特別会計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</si>
  <si>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</si>
  <si>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</si>
  <si>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</si>
  <si>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</si>
  <si>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</si>
  <si>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</si>
  <si>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</si>
  <si>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</si>
  <si>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</si>
  <si>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</si>
  <si>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</si>
  <si>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</si>
  <si>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</si>
  <si>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村山市国民健康保険事業特別会計</t>
    <phoneticPr fontId="5"/>
  </si>
  <si>
    <t>村山市介護保険事業特別会計</t>
    <phoneticPr fontId="5"/>
  </si>
  <si>
    <t>村山市後期高齢者医療事業特別会計</t>
    <phoneticPr fontId="5"/>
  </si>
  <si>
    <t>村山市水道事業会計</t>
    <phoneticPr fontId="5"/>
  </si>
  <si>
    <t>法適用企業</t>
    <phoneticPr fontId="5"/>
  </si>
  <si>
    <t>村山市公共下水道事業特別会計</t>
    <phoneticPr fontId="5"/>
  </si>
  <si>
    <t>法非適用企業</t>
    <phoneticPr fontId="5"/>
  </si>
  <si>
    <t>村山市農業集落排水事業特別会計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</si>
  <si>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</si>
  <si>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</si>
  <si>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</si>
  <si>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</si>
  <si>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</si>
  <si>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</si>
  <si>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</si>
  <si>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</si>
  <si>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</si>
  <si>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</si>
  <si>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</si>
  <si>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</si>
  <si>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</si>
  <si>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</si>
  <si>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</si>
  <si>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</si>
  <si>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</si>
  <si>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</si>
  <si>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</si>
  <si>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</si>
  <si>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</si>
  <si>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</si>
  <si>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</si>
  <si>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</si>
  <si>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</si>
  <si>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</si>
  <si>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</si>
  <si>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</si>
  <si>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</si>
  <si>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</si>
  <si>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</si>
  <si>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</si>
  <si>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</si>
  <si>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</si>
  <si>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</si>
  <si>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</si>
  <si>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</si>
  <si>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</si>
  <si>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</si>
  <si>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</si>
  <si>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</si>
  <si>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</si>
  <si>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</si>
  <si>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</si>
  <si>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</si>
  <si>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</si>
  <si>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</si>
  <si>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</si>
  <si>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</si>
  <si>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</si>
  <si>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</si>
  <si>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</si>
  <si>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</si>
  <si>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</si>
  <si>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</si>
  <si>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</si>
  <si>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</si>
  <si>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</si>
  <si>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村山市公共下水道事業特別会計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</si>
  <si>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</si>
  <si>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</si>
  <si>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村山市農業集落排水事業特別会計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</si>
  <si>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</si>
  <si>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村山市水道事業会計</t>
    <phoneticPr fontId="5"/>
  </si>
  <si>
    <t>(Ｆ)</t>
    <phoneticPr fontId="5"/>
  </si>
  <si>
    <t>村山市介護保険事業特別会計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</si>
  <si>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</si>
  <si>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</si>
  <si>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</si>
  <si>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</si>
  <si>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</si>
  <si>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</si>
  <si>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</si>
  <si>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</si>
  <si>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</si>
  <si>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</si>
  <si>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</si>
  <si>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</si>
  <si>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</si>
  <si>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</si>
  <si>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</si>
  <si>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</si>
  <si>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</si>
  <si>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</si>
  <si>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</si>
  <si>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</si>
  <si>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</si>
  <si>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</si>
  <si>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</si>
  <si>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</si>
  <si>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</si>
  <si>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</si>
  <si>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</si>
  <si>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</si>
  <si>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</si>
  <si>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</si>
  <si>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</si>
  <si>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</si>
  <si>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</si>
  <si>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</si>
  <si>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</si>
  <si>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</si>
  <si>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</si>
  <si>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</si>
  <si>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</si>
  <si>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</si>
  <si>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</si>
  <si>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</si>
  <si>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</si>
  <si>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</si>
  <si>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</si>
  <si>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</si>
  <si>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</si>
  <si>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</si>
  <si>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</si>
  <si>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</si>
  <si>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</si>
  <si>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</si>
  <si>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</si>
  <si>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</si>
  <si>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</si>
  <si>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</si>
  <si>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</si>
  <si>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</si>
  <si>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</si>
  <si>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</si>
  <si>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</si>
  <si>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</si>
  <si>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</si>
  <si>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</si>
  <si>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</si>
  <si>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</si>
  <si>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</si>
  <si>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</si>
  <si>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</si>
  <si>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</si>
  <si>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</si>
  <si>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</si>
  <si>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</si>
  <si>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</si>
  <si>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</si>
  <si>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</si>
  <si>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</si>
  <si>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</si>
  <si>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</si>
  <si>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</si>
  <si>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</si>
  <si>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</si>
  <si>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</si>
  <si>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</si>
  <si>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</si>
  <si>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3.28</t>
  </si>
  <si>
    <t>▲ 4.93</t>
  </si>
  <si>
    <t>▲ 2.26</t>
  </si>
  <si>
    <t>▲ 6.12</t>
  </si>
  <si>
    <t>▲ 6.96</t>
  </si>
  <si>
    <t>村山市水道事業会計</t>
  </si>
  <si>
    <t>一般会計</t>
  </si>
  <si>
    <t>村山市国民健康保険事業特別会計</t>
  </si>
  <si>
    <t>村山市介護保険事業特別会計</t>
  </si>
  <si>
    <t>村山市公共下水道事業特別会計</t>
  </si>
  <si>
    <t>村山市農業集落排水事業特別会計</t>
  </si>
  <si>
    <t>村山市後期高齢者医療事業特別会計</t>
  </si>
  <si>
    <t>村山市土地区画整理事業特別会計</t>
  </si>
  <si>
    <t>その他会計（赤字）</t>
  </si>
  <si>
    <t>その他会計（黒字）</t>
  </si>
  <si>
    <t>ふるさとづくり基金</t>
    <rPh sb="7" eb="9">
      <t>キキン</t>
    </rPh>
    <phoneticPr fontId="11"/>
  </si>
  <si>
    <t>公共施設等整備基金</t>
    <rPh sb="0" eb="2">
      <t>コウキョウ</t>
    </rPh>
    <rPh sb="2" eb="5">
      <t>シセツトウ</t>
    </rPh>
    <rPh sb="5" eb="7">
      <t>セイビ</t>
    </rPh>
    <rPh sb="7" eb="9">
      <t>キキン</t>
    </rPh>
    <phoneticPr fontId="11"/>
  </si>
  <si>
    <t>夢応援奨学基金</t>
    <rPh sb="0" eb="1">
      <t>ユメ</t>
    </rPh>
    <rPh sb="1" eb="3">
      <t>オウエン</t>
    </rPh>
    <rPh sb="3" eb="5">
      <t>ショウガク</t>
    </rPh>
    <rPh sb="5" eb="7">
      <t>キキン</t>
    </rPh>
    <phoneticPr fontId="11"/>
  </si>
  <si>
    <t>阿部厚生基金</t>
    <rPh sb="0" eb="2">
      <t>アベ</t>
    </rPh>
    <rPh sb="2" eb="4">
      <t>コウセイ</t>
    </rPh>
    <rPh sb="4" eb="6">
      <t>キキン</t>
    </rPh>
    <phoneticPr fontId="11"/>
  </si>
  <si>
    <t>‐</t>
    <phoneticPr fontId="2"/>
  </si>
  <si>
    <t>‐</t>
    <phoneticPr fontId="2"/>
  </si>
  <si>
    <t>村山市余暇開発公社</t>
    <rPh sb="0" eb="3">
      <t>ムラヤマシ</t>
    </rPh>
    <rPh sb="3" eb="5">
      <t>ヨカ</t>
    </rPh>
    <rPh sb="5" eb="7">
      <t>カイハツ</t>
    </rPh>
    <rPh sb="7" eb="9">
      <t>コウシャ</t>
    </rPh>
    <phoneticPr fontId="2"/>
  </si>
  <si>
    <t>村山市体育協会</t>
    <rPh sb="0" eb="3">
      <t>ムラヤマシ</t>
    </rPh>
    <rPh sb="3" eb="5">
      <t>タイイク</t>
    </rPh>
    <rPh sb="5" eb="7">
      <t>キョウカイ</t>
    </rPh>
    <phoneticPr fontId="2"/>
  </si>
  <si>
    <t>村山市土地開発公社</t>
    <rPh sb="0" eb="3">
      <t>ムラヤマシ</t>
    </rPh>
    <rPh sb="3" eb="5">
      <t>トチ</t>
    </rPh>
    <rPh sb="5" eb="7">
      <t>カイハツ</t>
    </rPh>
    <rPh sb="7" eb="9">
      <t>コウシャ</t>
    </rPh>
    <phoneticPr fontId="2"/>
  </si>
  <si>
    <t>北村山広域行政事務組合</t>
    <rPh sb="0" eb="1">
      <t>キタ</t>
    </rPh>
    <rPh sb="1" eb="3">
      <t>ムラヤマ</t>
    </rPh>
    <rPh sb="3" eb="5">
      <t>コウイキ</t>
    </rPh>
    <rPh sb="5" eb="7">
      <t>ギョウセイ</t>
    </rPh>
    <rPh sb="7" eb="9">
      <t>ジム</t>
    </rPh>
    <rPh sb="9" eb="11">
      <t>クミアイ</t>
    </rPh>
    <phoneticPr fontId="2"/>
  </si>
  <si>
    <t>東根市外二市一町共立衛生処理組合</t>
    <rPh sb="0" eb="3">
      <t>ヒガシネシ</t>
    </rPh>
    <rPh sb="3" eb="4">
      <t>ソト</t>
    </rPh>
    <rPh sb="4" eb="5">
      <t>ニ</t>
    </rPh>
    <rPh sb="5" eb="6">
      <t>シ</t>
    </rPh>
    <rPh sb="6" eb="8">
      <t>イッチョウ</t>
    </rPh>
    <rPh sb="8" eb="10">
      <t>キョウリツ</t>
    </rPh>
    <rPh sb="10" eb="12">
      <t>エイセイ</t>
    </rPh>
    <rPh sb="12" eb="14">
      <t>ショリ</t>
    </rPh>
    <rPh sb="14" eb="16">
      <t>クミアイ</t>
    </rPh>
    <phoneticPr fontId="2"/>
  </si>
  <si>
    <t>山形県消防補償等組合</t>
    <rPh sb="0" eb="3">
      <t>ヤマガタケン</t>
    </rPh>
    <rPh sb="3" eb="5">
      <t>ショウボウ</t>
    </rPh>
    <rPh sb="5" eb="8">
      <t>ホショウトウ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</si>
  <si>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</si>
  <si>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河北町ほか２市広域斎場事務組合</t>
    <rPh sb="0" eb="2">
      <t>カホク</t>
    </rPh>
    <rPh sb="2" eb="3">
      <t>チョウ</t>
    </rPh>
    <rPh sb="6" eb="7">
      <t>シ</t>
    </rPh>
    <rPh sb="7" eb="9">
      <t>コウイキ</t>
    </rPh>
    <rPh sb="9" eb="11">
      <t>サイジョウ</t>
    </rPh>
    <rPh sb="11" eb="13">
      <t>ジム</t>
    </rPh>
    <rPh sb="13" eb="1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</si>
  <si>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</si>
  <si>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</si>
  <si>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北村山公立病院組合</t>
    <rPh sb="0" eb="3">
      <t>キタムラヤマ</t>
    </rPh>
    <rPh sb="3" eb="5">
      <t>コウリツ</t>
    </rPh>
    <rPh sb="5" eb="7">
      <t>ビョウイン</t>
    </rPh>
    <rPh sb="7" eb="9">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</si>
  <si>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</si>
  <si>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 xml:space="preserve">‐ </t>
    <phoneticPr fontId="2"/>
  </si>
  <si>
    <t>法適用企業</t>
    <rPh sb="0" eb="1">
      <t>ホウ</t>
    </rPh>
    <rPh sb="1" eb="3">
      <t>テキヨウ</t>
    </rPh>
    <rPh sb="3" eb="5">
      <t>キギョウ</t>
    </rPh>
    <phoneticPr fontId="2"/>
  </si>
  <si>
    <t>‐</t>
    <phoneticPr fontId="2"/>
  </si>
  <si>
    <t>余暇活動施設整備基金</t>
    <rPh sb="0" eb="2">
      <t>ヨカ</t>
    </rPh>
    <rPh sb="2" eb="4">
      <t>カツドウ</t>
    </rPh>
    <rPh sb="4" eb="6">
      <t>シセツ</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</si>
  <si>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</si>
  <si>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</si>
  <si>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</si>
  <si>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</si>
  <si>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</si>
  <si>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</si>
  <si>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</si>
  <si>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</si>
  <si>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</si>
  <si>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年々減少しているものの、ともに類似団体内平均値を上回っている。元利償還金及び地方債現在高は着実に減少しているが、過疎債が増加していること、公共下水道事業等の元利償還に対する繰入金が高止まりしていること等が高い原因となっている。平成２９年に策定した第３次村山市行財政改革プラン（平成２９～令和３年度）に基づき、市債借入れの抑制を継続し、積極的に任意繰上償還を実施していくことにより、今後も緩やかながら低下していくものと想定している。</t>
    <rPh sb="160" eb="162">
      <t>レ</t>
    </rPh>
    <phoneticPr fontId="5"/>
  </si>
  <si>
    <t>実質公債費比率</t>
    <phoneticPr fontId="5"/>
  </si>
  <si>
    <t xml:space="preserve"> </t>
    <phoneticPr fontId="5"/>
  </si>
  <si>
    <t xml:space="preserve"> </t>
    <phoneticPr fontId="5"/>
  </si>
  <si>
    <t>平成２８年度決算について将来負担比率が類似団体内平均値を95ポイント上回っている。公共下水道事業特別会計への公債費充当繰出が比較的多い可能性が考えられる。</t>
    <rPh sb="0" eb="2">
      <t>ヘイセイ</t>
    </rPh>
    <rPh sb="4" eb="6">
      <t>ネンド</t>
    </rPh>
    <rPh sb="6" eb="8">
      <t>ケッサン</t>
    </rPh>
    <rPh sb="12" eb="14">
      <t>ショウライ</t>
    </rPh>
    <rPh sb="14" eb="16">
      <t>フタン</t>
    </rPh>
    <rPh sb="16" eb="18">
      <t>ヒリツ</t>
    </rPh>
    <rPh sb="19" eb="21">
      <t>ルイジ</t>
    </rPh>
    <rPh sb="21" eb="23">
      <t>ダンタイ</t>
    </rPh>
    <rPh sb="23" eb="24">
      <t>ナイ</t>
    </rPh>
    <rPh sb="24" eb="26">
      <t>ヘイキン</t>
    </rPh>
    <rPh sb="26" eb="27">
      <t>チ</t>
    </rPh>
    <rPh sb="34" eb="36">
      <t>ウワマワ</t>
    </rPh>
    <rPh sb="41" eb="43">
      <t>コウキョウ</t>
    </rPh>
    <rPh sb="43" eb="46">
      <t>ゲスイドウ</t>
    </rPh>
    <rPh sb="46" eb="48">
      <t>ジギョウ</t>
    </rPh>
    <rPh sb="48" eb="50">
      <t>トクベツ</t>
    </rPh>
    <rPh sb="50" eb="52">
      <t>カイケイ</t>
    </rPh>
    <rPh sb="54" eb="56">
      <t>コウサイ</t>
    </rPh>
    <rPh sb="56" eb="57">
      <t>ヒ</t>
    </rPh>
    <rPh sb="57" eb="59">
      <t>ジュウトウ</t>
    </rPh>
    <rPh sb="59" eb="61">
      <t>クリダシ</t>
    </rPh>
    <rPh sb="62" eb="65">
      <t>ヒカクテキ</t>
    </rPh>
    <rPh sb="65" eb="66">
      <t>オオ</t>
    </rPh>
    <rPh sb="67" eb="70">
      <t>カノウセイ</t>
    </rPh>
    <rPh sb="71" eb="7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</si>
</sst>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2"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c:ext xmlns:c16="http://schemas.microsoft.com/office/drawing/2014/chart" uri="{C3380CC4-5D6E-409C-BE32-E72D297353CC}">
              <c16:uniqueId val="{00000000-D5B5-4662-B581-435F6C89FC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79554</c:v>
                </c:pt>
                <c:pt idx="1">
                  <c:v>83307</c:v>
                </c:pt>
                <c:pt idx="2">
                  <c:v>50500</c:v>
                </c:pt>
                <c:pt idx="3">
                  <c:v>68500</c:v>
                </c:pt>
                <c:pt idx="4">
                  <c:v>79625</c:v>
                </c:pt>
              </c:numCache>
            </c:numRef>
          </c:val>
          <c:smooth val="0"/>
          <c:extLst>
            <c:ext xmlns:c16="http://schemas.microsoft.com/office/drawing/2014/chart" uri="{C3380CC4-5D6E-409C-BE32-E72D297353CC}">
              <c16:uniqueId val="{00000001-D5B5-4662-B581-435F6C89FCAE}"/>
            </c:ext>
          </c:extLst>
        </c:ser>
        <c:dLbls>
          <c:showLegendKey val="0"/>
          <c:showVal val="0"/>
          <c:showCatName val="0"/>
          <c:showSerName val="0"/>
          <c:showPercent val="0"/>
          <c:showBubbleSize val="0"/>
        </c:dLbls>
        <c:marker val="1"/>
        <c:smooth val="0"/>
        <c:axId val="49551616"/>
        <c:axId val="49553792"/>
      </c:lineChart>
      <c:catAx>
        <c:axId val="49551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53792"/>
        <c:crosses val="autoZero"/>
        <c:auto val="1"/>
        <c:lblAlgn val="ctr"/>
        <c:lblOffset val="100"/>
        <c:tickLblSkip val="1"/>
        <c:tickMarkSkip val="1"/>
        <c:noMultiLvlLbl val="0"/>
      </c:catAx>
      <c:valAx>
        <c:axId val="495537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51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10.25</c:v>
                </c:pt>
                <c:pt idx="1">
                  <c:v>9.8699999999999992</c:v>
                </c:pt>
                <c:pt idx="2">
                  <c:v>11.95</c:v>
                </c:pt>
                <c:pt idx="3">
                  <c:v>10.57</c:v>
                </c:pt>
                <c:pt idx="4">
                  <c:v>7.86</c:v>
                </c:pt>
              </c:numCache>
            </c:numRef>
          </c:val>
          <c:extLst>
            <c:ext xmlns:c16="http://schemas.microsoft.com/office/drawing/2014/chart" uri="{C3380CC4-5D6E-409C-BE32-E72D297353CC}">
              <c16:uniqueId val="{00000000-ABAE-456A-8953-01D3C21B8C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13.67</c:v>
                </c:pt>
                <c:pt idx="1">
                  <c:v>14.23</c:v>
                </c:pt>
                <c:pt idx="2">
                  <c:v>14.35</c:v>
                </c:pt>
                <c:pt idx="3">
                  <c:v>14.69</c:v>
                </c:pt>
                <c:pt idx="4">
                  <c:v>14.72</c:v>
                </c:pt>
              </c:numCache>
            </c:numRef>
          </c:val>
          <c:extLst>
            <c:ext xmlns:c16="http://schemas.microsoft.com/office/drawing/2014/chart" uri="{C3380CC4-5D6E-409C-BE32-E72D297353CC}">
              <c16:uniqueId val="{00000001-ABAE-456A-8953-01D3C21B8C46}"/>
            </c:ext>
          </c:extLst>
        </c:ser>
        <c:dLbls>
          <c:showLegendKey val="0"/>
          <c:showVal val="0"/>
          <c:showCatName val="0"/>
          <c:showSerName val="0"/>
          <c:showPercent val="0"/>
          <c:showBubbleSize val="0"/>
        </c:dLbls>
        <c:gapWidth val="250"/>
        <c:overlap val="100"/>
        <c:axId val="118117504"/>
        <c:axId val="118119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-3.28</c:v>
                </c:pt>
                <c:pt idx="1">
                  <c:v>-4.93</c:v>
                </c:pt>
                <c:pt idx="2">
                  <c:v>-2.2599999999999998</c:v>
                </c:pt>
                <c:pt idx="3">
                  <c:v>-6.12</c:v>
                </c:pt>
                <c:pt idx="4">
                  <c:v>-6.96</c:v>
                </c:pt>
              </c:numCache>
            </c:numRef>
          </c:val>
          <c:smooth val="0"/>
          <c:extLst>
            <c:ext xmlns:c16="http://schemas.microsoft.com/office/drawing/2014/chart" uri="{C3380CC4-5D6E-409C-BE32-E72D297353CC}">
              <c16:uniqueId val="{00000002-ABAE-456A-8953-01D3C21B8C46}"/>
            </c:ext>
          </c:extLst>
        </c:ser>
        <c:dLbls>
          <c:showLegendKey val="0"/>
          <c:showVal val="0"/>
          <c:showCatName val="0"/>
          <c:showSerName val="0"/>
          <c:showPercent val="0"/>
          <c:showBubbleSize val="0"/>
        </c:dLbls>
        <c:marker val="1"/>
        <c:smooth val="0"/>
        <c:axId val="118117504"/>
        <c:axId val="118119424"/>
      </c:lineChart>
      <c:catAx>
        <c:axId val="11811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119424"/>
        <c:crosses val="autoZero"/>
        <c:auto val="1"/>
        <c:lblAlgn val="ctr"/>
        <c:lblOffset val="100"/>
        <c:tickLblSkip val="1"/>
        <c:tickMarkSkip val="1"/>
        <c:noMultiLvlLbl val="0"/>
      </c:catAx>
      <c:valAx>
        <c:axId val="118119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1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8D2-4590-937D-819A4A45BE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D2-4590-937D-819A4A45BEB8}"/>
            </c:ext>
          </c:extLst>
        </c:ser>
        <c:ser>
          <c:idx val="2"/>
          <c:order val="2"/>
          <c:tx>
            <c:strRef>
              <c:f>データシート!$A$29</c:f>
              <c:strCache>
                <c:ptCount val="1"/>
                <c:pt idx="0">
                  <c:v>村山市土地区画整理事業特別会計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8D2-4590-937D-819A4A45BEB8}"/>
            </c:ext>
          </c:extLst>
        </c:ser>
        <c:ser>
          <c:idx val="3"/>
          <c:order val="3"/>
          <c:tx>
            <c:strRef>
              <c:f>データシート!$A$30</c:f>
              <c:strCache>
                <c:ptCount val="1"/>
                <c:pt idx="0">
                  <c:v>村山市後期高齢者医療事業特別会計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0.05</c:v>
                </c:pt>
                <c:pt idx="4">
                  <c:v>#N/A</c:v>
                </c:pt>
                <c:pt idx="5">
                  <c:v>0.04</c:v>
                </c:pt>
                <c:pt idx="6">
                  <c:v>#N/A</c:v>
                </c:pt>
                <c:pt idx="7">
                  <c:v>0.03</c:v>
                </c:pt>
                <c:pt idx="8">
                  <c:v>#N/A</c:v>
                </c:pt>
                <c:pt idx="9">
                  <c:v>0.02</c:v>
                </c:pt>
              </c:numCache>
            </c:numRef>
          </c:val>
          <c:extLst>
            <c:ext xmlns:c16="http://schemas.microsoft.com/office/drawing/2014/chart" uri="{C3380CC4-5D6E-409C-BE32-E72D297353CC}">
              <c16:uniqueId val="{00000003-78D2-4590-937D-819A4A45BEB8}"/>
            </c:ext>
          </c:extLst>
        </c:ser>
        <c:ser>
          <c:idx val="4"/>
          <c:order val="4"/>
          <c:tx>
            <c:strRef>
              <c:f>データシート!$A$31</c:f>
              <c:strCache>
                <c:ptCount val="1"/>
                <c:pt idx="0">
                  <c:v>村山市農業集落排水事業特別会計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0.04</c:v>
                </c:pt>
                <c:pt idx="4">
                  <c:v>#N/A</c:v>
                </c:pt>
                <c:pt idx="5">
                  <c:v>0.02</c:v>
                </c:pt>
                <c:pt idx="6">
                  <c:v>#N/A</c:v>
                </c:pt>
                <c:pt idx="7">
                  <c:v>0.05</c:v>
                </c:pt>
                <c:pt idx="8">
                  <c:v>#N/A</c:v>
                </c:pt>
                <c:pt idx="9">
                  <c:v>0.03</c:v>
                </c:pt>
              </c:numCache>
            </c:numRef>
          </c:val>
          <c:extLst>
            <c:ext xmlns:c16="http://schemas.microsoft.com/office/drawing/2014/chart" uri="{C3380CC4-5D6E-409C-BE32-E72D297353CC}">
              <c16:uniqueId val="{00000004-78D2-4590-937D-819A4A45BEB8}"/>
            </c:ext>
          </c:extLst>
        </c:ser>
        <c:ser>
          <c:idx val="5"/>
          <c:order val="5"/>
          <c:tx>
            <c:strRef>
              <c:f>データシート!$A$32</c:f>
              <c:strCache>
                <c:ptCount val="1"/>
                <c:pt idx="0">
                  <c:v>村山市公共下水道事業特別会計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7.0000000000000007E-2</c:v>
                </c:pt>
                <c:pt idx="4">
                  <c:v>#N/A</c:v>
                </c:pt>
                <c:pt idx="5">
                  <c:v>0.12</c:v>
                </c:pt>
                <c:pt idx="6">
                  <c:v>#N/A</c:v>
                </c:pt>
                <c:pt idx="7">
                  <c:v>0.12</c:v>
                </c:pt>
                <c:pt idx="8">
                  <c:v>#N/A</c:v>
                </c:pt>
                <c:pt idx="9">
                  <c:v>0.13</c:v>
                </c:pt>
              </c:numCache>
            </c:numRef>
          </c:val>
          <c:extLst>
            <c:ext xmlns:c16="http://schemas.microsoft.com/office/drawing/2014/chart" uri="{C3380CC4-5D6E-409C-BE32-E72D297353CC}">
              <c16:uniqueId val="{00000005-78D2-4590-937D-819A4A45BEB8}"/>
            </c:ext>
          </c:extLst>
        </c:ser>
        <c:ser>
          <c:idx val="6"/>
          <c:order val="6"/>
          <c:tx>
            <c:strRef>
              <c:f>データシート!$A$33</c:f>
              <c:strCache>
                <c:ptCount val="1"/>
                <c:pt idx="0">
                  <c:v>村山市介護保険事業特別会計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0.44</c:v>
                </c:pt>
                <c:pt idx="2">
                  <c:v>#N/A</c:v>
                </c:pt>
                <c:pt idx="3">
                  <c:v>0.46</c:v>
                </c:pt>
                <c:pt idx="4">
                  <c:v>#N/A</c:v>
                </c:pt>
                <c:pt idx="5">
                  <c:v>0.61</c:v>
                </c:pt>
                <c:pt idx="6">
                  <c:v>#N/A</c:v>
                </c:pt>
                <c:pt idx="7">
                  <c:v>1.02</c:v>
                </c:pt>
                <c:pt idx="8">
                  <c:v>#N/A</c:v>
                </c:pt>
                <c:pt idx="9">
                  <c:v>0.22</c:v>
                </c:pt>
              </c:numCache>
            </c:numRef>
          </c:val>
          <c:extLst>
            <c:ext xmlns:c16="http://schemas.microsoft.com/office/drawing/2014/chart" uri="{C3380CC4-5D6E-409C-BE32-E72D297353CC}">
              <c16:uniqueId val="{00000006-78D2-4590-937D-819A4A45BEB8}"/>
            </c:ext>
          </c:extLst>
        </c:ser>
        <c:ser>
          <c:idx val="7"/>
          <c:order val="7"/>
          <c:tx>
            <c:strRef>
              <c:f>データシート!$A$34</c:f>
              <c:strCache>
                <c:ptCount val="1"/>
                <c:pt idx="0">
                  <c:v>村山市国民健康保険事業特別会計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1.1100000000000001</c:v>
                </c:pt>
                <c:pt idx="2">
                  <c:v>#N/A</c:v>
                </c:pt>
                <c:pt idx="3">
                  <c:v>0.87</c:v>
                </c:pt>
                <c:pt idx="4">
                  <c:v>#N/A</c:v>
                </c:pt>
                <c:pt idx="5">
                  <c:v>0.88</c:v>
                </c:pt>
                <c:pt idx="6">
                  <c:v>#N/A</c:v>
                </c:pt>
                <c:pt idx="7">
                  <c:v>1.76</c:v>
                </c:pt>
                <c:pt idx="8">
                  <c:v>#N/A</c:v>
                </c:pt>
                <c:pt idx="9">
                  <c:v>2.64</c:v>
                </c:pt>
              </c:numCache>
            </c:numRef>
          </c:val>
          <c:extLst>
            <c:ext xmlns:c16="http://schemas.microsoft.com/office/drawing/2014/chart" uri="{C3380CC4-5D6E-409C-BE32-E72D297353CC}">
              <c16:uniqueId val="{00000007-78D2-4590-937D-819A4A45BE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10.24</c:v>
                </c:pt>
                <c:pt idx="2">
                  <c:v>#N/A</c:v>
                </c:pt>
                <c:pt idx="3">
                  <c:v>9.8699999999999992</c:v>
                </c:pt>
                <c:pt idx="4">
                  <c:v>#N/A</c:v>
                </c:pt>
                <c:pt idx="5">
                  <c:v>11.94</c:v>
                </c:pt>
                <c:pt idx="6">
                  <c:v>#N/A</c:v>
                </c:pt>
                <c:pt idx="7">
                  <c:v>10.57</c:v>
                </c:pt>
                <c:pt idx="8">
                  <c:v>#N/A</c:v>
                </c:pt>
                <c:pt idx="9">
                  <c:v>7.85</c:v>
                </c:pt>
              </c:numCache>
            </c:numRef>
          </c:val>
          <c:extLst>
            <c:ext xmlns:c16="http://schemas.microsoft.com/office/drawing/2014/chart" uri="{C3380CC4-5D6E-409C-BE32-E72D297353CC}">
              <c16:uniqueId val="{00000008-78D2-4590-937D-819A4A45BEB8}"/>
            </c:ext>
          </c:extLst>
        </c:ser>
        <c:ser>
          <c:idx val="9"/>
          <c:order val="9"/>
          <c:tx>
            <c:strRef>
              <c:f>データシート!$A$36</c:f>
              <c:strCache>
                <c:ptCount val="1"/>
                <c:pt idx="0">
                  <c:v>村山市水道事業会計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12.94</c:v>
                </c:pt>
                <c:pt idx="2">
                  <c:v>#N/A</c:v>
                </c:pt>
                <c:pt idx="3">
                  <c:v>14.71</c:v>
                </c:pt>
                <c:pt idx="4">
                  <c:v>#N/A</c:v>
                </c:pt>
                <c:pt idx="5">
                  <c:v>16.52</c:v>
                </c:pt>
                <c:pt idx="6">
                  <c:v>#N/A</c:v>
                </c:pt>
                <c:pt idx="7">
                  <c:v>18.059999999999999</c:v>
                </c:pt>
                <c:pt idx="8">
                  <c:v>#N/A</c:v>
                </c:pt>
                <c:pt idx="9">
                  <c:v>18.53</c:v>
                </c:pt>
              </c:numCache>
            </c:numRef>
          </c:val>
          <c:extLst>
            <c:ext xmlns:c16="http://schemas.microsoft.com/office/drawing/2014/chart" uri="{C3380CC4-5D6E-409C-BE32-E72D297353CC}">
              <c16:uniqueId val="{00000009-78D2-4590-937D-819A4A45BEB8}"/>
            </c:ext>
          </c:extLst>
        </c:ser>
        <c:dLbls>
          <c:showLegendKey val="0"/>
          <c:showVal val="0"/>
          <c:showCatName val="0"/>
          <c:showSerName val="0"/>
          <c:showPercent val="0"/>
          <c:showBubbleSize val="0"/>
        </c:dLbls>
        <c:gapWidth val="150"/>
        <c:overlap val="100"/>
        <c:axId val="118217728"/>
        <c:axId val="118219520"/>
      </c:barChart>
      <c:catAx>
        <c:axId val="11821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219520"/>
        <c:crosses val="autoZero"/>
        <c:auto val="1"/>
        <c:lblAlgn val="ctr"/>
        <c:lblOffset val="100"/>
        <c:tickLblSkip val="1"/>
        <c:tickMarkSkip val="1"/>
        <c:noMultiLvlLbl val="0"/>
      </c:catAx>
      <c:valAx>
        <c:axId val="11821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17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1602</c:v>
                </c:pt>
                <c:pt idx="5">
                  <c:v>1594</c:v>
                </c:pt>
                <c:pt idx="8">
                  <c:v>1480</c:v>
                </c:pt>
                <c:pt idx="11">
                  <c:v>1449</c:v>
                </c:pt>
                <c:pt idx="14">
                  <c:v>1435</c:v>
                </c:pt>
              </c:numCache>
            </c:numRef>
          </c:val>
          <c:extLst>
            <c:ext xmlns:c16="http://schemas.microsoft.com/office/drawing/2014/chart" uri="{C3380CC4-5D6E-409C-BE32-E72D297353CC}">
              <c16:uniqueId val="{00000000-FF4D-4850-BA1E-0DBA7AD9D5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4D-4850-BA1E-0DBA7AD9D5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23</c:v>
                </c:pt>
                <c:pt idx="3">
                  <c:v>19</c:v>
                </c:pt>
                <c:pt idx="6">
                  <c:v>6</c:v>
                </c:pt>
                <c:pt idx="9">
                  <c:v>6</c:v>
                </c:pt>
                <c:pt idx="12">
                  <c:v>5</c:v>
                </c:pt>
              </c:numCache>
            </c:numRef>
          </c:val>
          <c:extLst>
            <c:ext xmlns:c16="http://schemas.microsoft.com/office/drawing/2014/chart" uri="{C3380CC4-5D6E-409C-BE32-E72D297353CC}">
              <c16:uniqueId val="{00000002-FF4D-4850-BA1E-0DBA7AD9D5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128</c:v>
                </c:pt>
                <c:pt idx="3">
                  <c:v>121</c:v>
                </c:pt>
                <c:pt idx="6">
                  <c:v>119</c:v>
                </c:pt>
                <c:pt idx="9">
                  <c:v>122</c:v>
                </c:pt>
                <c:pt idx="12">
                  <c:v>131</c:v>
                </c:pt>
              </c:numCache>
            </c:numRef>
          </c:val>
          <c:extLst>
            <c:ext xmlns:c16="http://schemas.microsoft.com/office/drawing/2014/chart" uri="{C3380CC4-5D6E-409C-BE32-E72D297353CC}">
              <c16:uniqueId val="{00000003-FF4D-4850-BA1E-0DBA7AD9D5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505</c:v>
                </c:pt>
                <c:pt idx="3">
                  <c:v>521</c:v>
                </c:pt>
                <c:pt idx="6">
                  <c:v>519</c:v>
                </c:pt>
                <c:pt idx="9">
                  <c:v>520</c:v>
                </c:pt>
                <c:pt idx="12">
                  <c:v>498</c:v>
                </c:pt>
              </c:numCache>
            </c:numRef>
          </c:val>
          <c:extLst>
            <c:ext xmlns:c16="http://schemas.microsoft.com/office/drawing/2014/chart" uri="{C3380CC4-5D6E-409C-BE32-E72D297353CC}">
              <c16:uniqueId val="{00000004-FF4D-4850-BA1E-0DBA7AD9D5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4D-4850-BA1E-0DBA7AD9D5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4D-4850-BA1E-0DBA7AD9D5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1866</c:v>
                </c:pt>
                <c:pt idx="3">
                  <c:v>1786</c:v>
                </c:pt>
                <c:pt idx="6">
                  <c:v>1631</c:v>
                </c:pt>
                <c:pt idx="9">
                  <c:v>1542</c:v>
                </c:pt>
                <c:pt idx="12">
                  <c:v>1508</c:v>
                </c:pt>
              </c:numCache>
            </c:numRef>
          </c:val>
          <c:extLst>
            <c:ext xmlns:c16="http://schemas.microsoft.com/office/drawing/2014/chart" uri="{C3380CC4-5D6E-409C-BE32-E72D297353CC}">
              <c16:uniqueId val="{00000007-FF4D-4850-BA1E-0DBA7AD9D5D2}"/>
            </c:ext>
          </c:extLst>
        </c:ser>
        <c:dLbls>
          <c:showLegendKey val="0"/>
          <c:showVal val="0"/>
          <c:showCatName val="0"/>
          <c:showSerName val="0"/>
          <c:showPercent val="0"/>
          <c:showBubbleSize val="0"/>
        </c:dLbls>
        <c:gapWidth val="100"/>
        <c:overlap val="100"/>
        <c:axId val="118515968"/>
        <c:axId val="118518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920</c:v>
                </c:pt>
                <c:pt idx="2">
                  <c:v>#N/A</c:v>
                </c:pt>
                <c:pt idx="3">
                  <c:v>#N/A</c:v>
                </c:pt>
                <c:pt idx="4">
                  <c:v>853</c:v>
                </c:pt>
                <c:pt idx="5">
                  <c:v>#N/A</c:v>
                </c:pt>
                <c:pt idx="6">
                  <c:v>#N/A</c:v>
                </c:pt>
                <c:pt idx="7">
                  <c:v>795</c:v>
                </c:pt>
                <c:pt idx="8">
                  <c:v>#N/A</c:v>
                </c:pt>
                <c:pt idx="9">
                  <c:v>#N/A</c:v>
                </c:pt>
                <c:pt idx="10">
                  <c:v>741</c:v>
                </c:pt>
                <c:pt idx="11">
                  <c:v>#N/A</c:v>
                </c:pt>
                <c:pt idx="12">
                  <c:v>#N/A</c:v>
                </c:pt>
                <c:pt idx="13">
                  <c:v>707</c:v>
                </c:pt>
                <c:pt idx="14">
                  <c:v>#N/A</c:v>
                </c:pt>
              </c:numCache>
            </c:numRef>
          </c:val>
          <c:smooth val="0"/>
          <c:extLst>
            <c:ext xmlns:c16="http://schemas.microsoft.com/office/drawing/2014/chart" uri="{C3380CC4-5D6E-409C-BE32-E72D297353CC}">
              <c16:uniqueId val="{00000008-FF4D-4850-BA1E-0DBA7AD9D5D2}"/>
            </c:ext>
          </c:extLst>
        </c:ser>
        <c:dLbls>
          <c:showLegendKey val="0"/>
          <c:showVal val="0"/>
          <c:showCatName val="0"/>
          <c:showSerName val="0"/>
          <c:showPercent val="0"/>
          <c:showBubbleSize val="0"/>
        </c:dLbls>
        <c:marker val="1"/>
        <c:smooth val="0"/>
        <c:axId val="118515968"/>
        <c:axId val="118518144"/>
      </c:lineChart>
      <c:catAx>
        <c:axId val="11851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518144"/>
        <c:crosses val="autoZero"/>
        <c:auto val="1"/>
        <c:lblAlgn val="ctr"/>
        <c:lblOffset val="100"/>
        <c:tickLblSkip val="1"/>
        <c:tickMarkSkip val="1"/>
        <c:noMultiLvlLbl val="0"/>
      </c:catAx>
      <c:valAx>
        <c:axId val="11851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1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13381</c:v>
                </c:pt>
                <c:pt idx="5">
                  <c:v>13524</c:v>
                </c:pt>
                <c:pt idx="8">
                  <c:v>13327</c:v>
                </c:pt>
                <c:pt idx="11">
                  <c:v>13229</c:v>
                </c:pt>
                <c:pt idx="14">
                  <c:v>13129</c:v>
                </c:pt>
              </c:numCache>
            </c:numRef>
          </c:val>
          <c:extLst>
            <c:ext xmlns:c16="http://schemas.microsoft.com/office/drawing/2014/chart" uri="{C3380CC4-5D6E-409C-BE32-E72D297353CC}">
              <c16:uniqueId val="{00000000-3138-4610-BE06-B4F746B7F3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2639</c:v>
                </c:pt>
                <c:pt idx="5">
                  <c:v>2442</c:v>
                </c:pt>
                <c:pt idx="8">
                  <c:v>2213</c:v>
                </c:pt>
                <c:pt idx="11">
                  <c:v>2053</c:v>
                </c:pt>
                <c:pt idx="14">
                  <c:v>1870</c:v>
                </c:pt>
              </c:numCache>
            </c:numRef>
          </c:val>
          <c:extLst>
            <c:ext xmlns:c16="http://schemas.microsoft.com/office/drawing/2014/chart" uri="{C3380CC4-5D6E-409C-BE32-E72D297353CC}">
              <c16:uniqueId val="{00000001-3138-4610-BE06-B4F746B7F3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1902</c:v>
                </c:pt>
                <c:pt idx="5">
                  <c:v>1912</c:v>
                </c:pt>
                <c:pt idx="8">
                  <c:v>2064</c:v>
                </c:pt>
                <c:pt idx="11">
                  <c:v>2368</c:v>
                </c:pt>
                <c:pt idx="14">
                  <c:v>2414</c:v>
                </c:pt>
              </c:numCache>
            </c:numRef>
          </c:val>
          <c:extLst>
            <c:ext xmlns:c16="http://schemas.microsoft.com/office/drawing/2014/chart" uri="{C3380CC4-5D6E-409C-BE32-E72D297353CC}">
              <c16:uniqueId val="{00000002-3138-4610-BE06-B4F746B7F3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38-4610-BE06-B4F746B7F3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38-4610-BE06-B4F746B7F3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38-4610-BE06-B4F746B7F3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2712</c:v>
                </c:pt>
                <c:pt idx="3">
                  <c:v>2511</c:v>
                </c:pt>
                <c:pt idx="6">
                  <c:v>2542</c:v>
                </c:pt>
                <c:pt idx="9">
                  <c:v>2483</c:v>
                </c:pt>
                <c:pt idx="12">
                  <c:v>2444</c:v>
                </c:pt>
              </c:numCache>
            </c:numRef>
          </c:val>
          <c:extLst>
            <c:ext xmlns:c16="http://schemas.microsoft.com/office/drawing/2014/chart" uri="{C3380CC4-5D6E-409C-BE32-E72D297353CC}">
              <c16:uniqueId val="{00000006-3138-4610-BE06-B4F746B7F3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763</c:v>
                </c:pt>
                <c:pt idx="3">
                  <c:v>686</c:v>
                </c:pt>
                <c:pt idx="6">
                  <c:v>635</c:v>
                </c:pt>
                <c:pt idx="9">
                  <c:v>533</c:v>
                </c:pt>
                <c:pt idx="12">
                  <c:v>431</c:v>
                </c:pt>
              </c:numCache>
            </c:numRef>
          </c:val>
          <c:extLst>
            <c:ext xmlns:c16="http://schemas.microsoft.com/office/drawing/2014/chart" uri="{C3380CC4-5D6E-409C-BE32-E72D297353CC}">
              <c16:uniqueId val="{00000007-3138-4610-BE06-B4F746B7F3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8199</c:v>
                </c:pt>
                <c:pt idx="3">
                  <c:v>8076</c:v>
                </c:pt>
                <c:pt idx="6">
                  <c:v>7937</c:v>
                </c:pt>
                <c:pt idx="9">
                  <c:v>7704</c:v>
                </c:pt>
                <c:pt idx="12">
                  <c:v>7391</c:v>
                </c:pt>
              </c:numCache>
            </c:numRef>
          </c:val>
          <c:extLst>
            <c:ext xmlns:c16="http://schemas.microsoft.com/office/drawing/2014/chart" uri="{C3380CC4-5D6E-409C-BE32-E72D297353CC}">
              <c16:uniqueId val="{00000008-3138-4610-BE06-B4F746B7F3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30</c:v>
                </c:pt>
                <c:pt idx="3">
                  <c:v>12</c:v>
                </c:pt>
                <c:pt idx="6">
                  <c:v>9</c:v>
                </c:pt>
                <c:pt idx="9">
                  <c:v>6</c:v>
                </c:pt>
                <c:pt idx="12">
                  <c:v>3</c:v>
                </c:pt>
              </c:numCache>
            </c:numRef>
          </c:val>
          <c:extLst>
            <c:ext xmlns:c16="http://schemas.microsoft.com/office/drawing/2014/chart" uri="{C3380CC4-5D6E-409C-BE32-E72D297353CC}">
              <c16:uniqueId val="{00000009-3138-4610-BE06-B4F746B7F3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14767</c:v>
                </c:pt>
                <c:pt idx="3">
                  <c:v>14546</c:v>
                </c:pt>
                <c:pt idx="6">
                  <c:v>14143</c:v>
                </c:pt>
                <c:pt idx="9">
                  <c:v>13927</c:v>
                </c:pt>
                <c:pt idx="12">
                  <c:v>13931</c:v>
                </c:pt>
              </c:numCache>
            </c:numRef>
          </c:val>
          <c:extLst>
            <c:ext xmlns:c16="http://schemas.microsoft.com/office/drawing/2014/chart" uri="{C3380CC4-5D6E-409C-BE32-E72D297353CC}">
              <c16:uniqueId val="{0000000A-3138-4610-BE06-B4F746B7F356}"/>
            </c:ext>
          </c:extLst>
        </c:ser>
        <c:dLbls>
          <c:showLegendKey val="0"/>
          <c:showVal val="0"/>
          <c:showCatName val="0"/>
          <c:showSerName val="0"/>
          <c:showPercent val="0"/>
          <c:showBubbleSize val="0"/>
        </c:dLbls>
        <c:gapWidth val="100"/>
        <c:overlap val="100"/>
        <c:axId val="118769152"/>
        <c:axId val="11877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8550</c:v>
                </c:pt>
                <c:pt idx="2">
                  <c:v>#N/A</c:v>
                </c:pt>
                <c:pt idx="3">
                  <c:v>#N/A</c:v>
                </c:pt>
                <c:pt idx="4">
                  <c:v>7953</c:v>
                </c:pt>
                <c:pt idx="5">
                  <c:v>#N/A</c:v>
                </c:pt>
                <c:pt idx="6">
                  <c:v>#N/A</c:v>
                </c:pt>
                <c:pt idx="7">
                  <c:v>7661</c:v>
                </c:pt>
                <c:pt idx="8">
                  <c:v>#N/A</c:v>
                </c:pt>
                <c:pt idx="9">
                  <c:v>#N/A</c:v>
                </c:pt>
                <c:pt idx="10">
                  <c:v>7002</c:v>
                </c:pt>
                <c:pt idx="11">
                  <c:v>#N/A</c:v>
                </c:pt>
                <c:pt idx="12">
                  <c:v>#N/A</c:v>
                </c:pt>
                <c:pt idx="13">
                  <c:v>6789</c:v>
                </c:pt>
                <c:pt idx="14">
                  <c:v>#N/A</c:v>
                </c:pt>
              </c:numCache>
            </c:numRef>
          </c:val>
          <c:smooth val="0"/>
          <c:extLst>
            <c:ext xmlns:c16="http://schemas.microsoft.com/office/drawing/2014/chart" uri="{C3380CC4-5D6E-409C-BE32-E72D297353CC}">
              <c16:uniqueId val="{0000000B-3138-4610-BE06-B4F746B7F356}"/>
            </c:ext>
          </c:extLst>
        </c:ser>
        <c:dLbls>
          <c:showLegendKey val="0"/>
          <c:showVal val="0"/>
          <c:showCatName val="0"/>
          <c:showSerName val="0"/>
          <c:showPercent val="0"/>
          <c:showBubbleSize val="0"/>
        </c:dLbls>
        <c:marker val="1"/>
        <c:smooth val="0"/>
        <c:axId val="118769152"/>
        <c:axId val="118771072"/>
      </c:lineChart>
      <c:catAx>
        <c:axId val="11876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771072"/>
        <c:crosses val="autoZero"/>
        <c:auto val="1"/>
        <c:lblAlgn val="ctr"/>
        <c:lblOffset val="100"/>
        <c:tickLblSkip val="1"/>
        <c:tickMarkSkip val="1"/>
        <c:noMultiLvlLbl val="0"/>
      </c:catAx>
      <c:valAx>
        <c:axId val="11877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6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45E-2"/>
          <c:w val="0.89122665696781667"/>
          <c:h val="0.858624906082542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1069</c:v>
                </c:pt>
                <c:pt idx="1">
                  <c:v>1069</c:v>
                </c:pt>
                <c:pt idx="2">
                  <c:v>1060</c:v>
                </c:pt>
              </c:numCache>
            </c:numRef>
          </c:val>
          <c:extLst>
            <c:ext xmlns:c16="http://schemas.microsoft.com/office/drawing/2014/chart" uri="{C3380CC4-5D6E-409C-BE32-E72D297353CC}">
              <c16:uniqueId val="{00000000-BEA6-4CAA-BE3F-99DB5801C9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94</c:v>
                </c:pt>
                <c:pt idx="1">
                  <c:v>171</c:v>
                </c:pt>
                <c:pt idx="2">
                  <c:v>121</c:v>
                </c:pt>
              </c:numCache>
            </c:numRef>
          </c:val>
          <c:extLst>
            <c:ext xmlns:c16="http://schemas.microsoft.com/office/drawing/2014/chart" uri="{C3380CC4-5D6E-409C-BE32-E72D297353CC}">
              <c16:uniqueId val="{00000001-BEA6-4CAA-BE3F-99DB5801C9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558</c:v>
                </c:pt>
                <c:pt idx="1">
                  <c:v>785</c:v>
                </c:pt>
                <c:pt idx="2">
                  <c:v>856</c:v>
                </c:pt>
              </c:numCache>
            </c:numRef>
          </c:val>
          <c:extLst>
            <c:ext xmlns:c16="http://schemas.microsoft.com/office/drawing/2014/chart" uri="{C3380CC4-5D6E-409C-BE32-E72D297353CC}">
              <c16:uniqueId val="{00000002-BEA6-4CAA-BE3F-99DB5801C98E}"/>
            </c:ext>
          </c:extLst>
        </c:ser>
        <c:dLbls>
          <c:showLegendKey val="0"/>
          <c:showVal val="0"/>
          <c:showCatName val="0"/>
          <c:showSerName val="0"/>
          <c:showPercent val="0"/>
          <c:showBubbleSize val="0"/>
        </c:dLbls>
        <c:gapWidth val="120"/>
        <c:overlap val="100"/>
        <c:axId val="118847744"/>
        <c:axId val="118849536"/>
      </c:barChart>
      <c:catAx>
        <c:axId val="11884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8849536"/>
        <c:crosses val="autoZero"/>
        <c:auto val="1"/>
        <c:lblAlgn val="ctr"/>
        <c:lblOffset val="100"/>
        <c:tickLblSkip val="1"/>
        <c:tickMarkSkip val="1"/>
        <c:noMultiLvlLbl val="0"/>
      </c:catAx>
      <c:valAx>
        <c:axId val="118849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884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{71499865-866D-4365-AF70-30A26B72EF5A}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6AB-4C67-A7C6-FF75C3206C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{327AD292-0124-4846-A4E8-8DD0DFFFF231}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AB-4C67-A7C6-FF75C3206C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{790B4D24-17FF-487F-A56C-6360628C3E6B}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AB-4C67-A7C6-FF75C3206C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{DA669EE5-F918-4D91-B93F-4C00DD70935C}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AB-4C67-A7C6-FF75C3206C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{63E9DF16-2959-47A1-AA6D-F243E13D18ED}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AB-4C67-A7C6-FF75C3206CB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{1BB610F2-4CF3-4B3D-9F05-7F73834BDCC0}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6AB-4C67-A7C6-FF75C3206CB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{E23ADD3E-B4C7-4587-8622-71A11ABC1994}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6AB-4C67-A7C6-FF75C3206CBF}"/>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{01B5EADE-79F7-403B-B125-9B392D91E6D4}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6AB-4C67-A7C6-FF75C3206CB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{02BE05AC-9E57-41E7-A86D-CFE6EFC22795}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6AB-4C67-A7C6-FF75C3206C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51.3</c:v>
                </c:pt>
              </c:numCache>
            </c:numRef>
          </c:xVal>
          <c:yVal>
            <c:numRef>
              <c:f>公会計指標分析・財政指標組合せ分析表!$BP$51:$DC$51</c:f>
              <c:numCache>
                <c:formatCode>#,##0.0;"▲ "#,##0.0</c:formatCode>
                <c:ptCount val="40"/>
                <c:pt idx="24">
                  <c:v>115.2</c:v>
                </c:pt>
              </c:numCache>
            </c:numRef>
          </c:yVal>
          <c:smooth val="0"/>
          <c:extLst>
            <c:ext xmlns:c16="http://schemas.microsoft.com/office/drawing/2014/chart" uri="{C3380CC4-5D6E-409C-BE32-E72D297353CC}">
              <c16:uniqueId val="{00000009-76AB-4C67-A7C6-FF75C3206C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{E9F0AFE0-A82D-45C7-BEE5-9E8DF70B1CD4}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6AB-4C67-A7C6-FF75C3206C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{FB121403-2F23-4C9E-9110-A59427756856}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AB-4C67-A7C6-FF75C3206C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{BF4A1CB1-DF7F-48F4-BB03-3B1318118169}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AB-4C67-A7C6-FF75C3206C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{3850FDAD-F20B-47EC-91FB-4001E6D6E77D}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AB-4C67-A7C6-FF75C3206C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{B07A504F-AFF6-44A8-981A-3F955F9D6878}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AB-4C67-A7C6-FF75C3206CB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{585B3345-8ECC-4BDD-8B19-9CBB6457D123}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6AB-4C67-A7C6-FF75C3206CB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{63FF1166-AEF7-426C-A5EF-46421B82FA11}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6AB-4C67-A7C6-FF75C3206CBF}"/>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{E72DA87B-8807-48CC-9000-47DB248E045F}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6AB-4C67-A7C6-FF75C3206CB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{8F413F9A-34AD-47F5-8EBB-9D94269E4FD9}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6AB-4C67-A7C6-FF75C3206C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53.6</c:v>
                </c:pt>
              </c:numCache>
            </c:numRef>
          </c:xVal>
          <c:yVal>
            <c:numRef>
              <c:f>公会計指標分析・財政指標組合せ分析表!$BP$55:$DC$55</c:f>
              <c:numCache>
                <c:formatCode>#,##0.0;"▲ "#,##0.0</c:formatCode>
                <c:ptCount val="40"/>
                <c:pt idx="24">
                  <c:v>20.2</c:v>
                </c:pt>
              </c:numCache>
            </c:numRef>
          </c:yVal>
          <c:smooth val="0"/>
          <c:extLst>
            <c:ext xmlns:c16="http://schemas.microsoft.com/office/drawing/2014/chart" uri="{C3380CC4-5D6E-409C-BE32-E72D297353CC}">
              <c16:uniqueId val="{00000013-76AB-4C67-A7C6-FF75C3206CBF}"/>
            </c:ext>
          </c:extLst>
        </c:ser>
        <c:dLbls>
          <c:showLegendKey val="0"/>
          <c:showVal val="1"/>
          <c:showCatName val="0"/>
          <c:showSerName val="0"/>
          <c:showPercent val="0"/>
          <c:showBubbleSize val="0"/>
        </c:dLbls>
        <c:axId val="119064832"/>
        <c:axId val="119087488"/>
      </c:scatterChart>
      <c:valAx>
        <c:axId val="119064832"/>
        <c:scaling>
          <c:orientation val="minMax"/>
          <c:max val="53.800000000000004"/>
          <c:min val="51.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087488"/>
        <c:crosses val="autoZero"/>
        <c:crossBetween val="midCat"/>
      </c:valAx>
      <c:valAx>
        <c:axId val="119087488"/>
        <c:scaling>
          <c:orientation val="minMax"/>
          <c:max val="13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064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{F5206B0E-2FF0-4B67-ADE1-9533411C183E}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C75-410C-BDD2-E85E8BADE5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{AB855236-F5F9-456B-93D4-180FA890DE65}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75-410C-BDD2-E85E8BADE5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{445D0211-1BD9-49B7-91A4-26D306EBB086}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75-410C-BDD2-E85E8BADE5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{28F6E44F-3165-497F-94E2-F0CD85F9836D}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75-410C-BDD2-E85E8BADE5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{BBCDF9A2-4A6F-438B-AB08-EAB2E77914EB}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75-410C-BDD2-E85E8BADE5F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{8E53030C-C1F7-4157-9BFB-3B29DE8322B9}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C75-410C-BDD2-E85E8BADE5F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{69830C30-3778-4D99-AF39-90F5C9E7815D}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C75-410C-BDD2-E85E8BADE5F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{45C0357D-7A7F-4B81-A40D-FB2E1035CF3E}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C75-410C-BDD2-E85E8BADE5F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{55468692-DC73-45B8-AC22-3176390C4F72}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C75-410C-BDD2-E85E8BADE5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14.9</c:v>
                </c:pt>
                <c:pt idx="16">
                  <c:v>13.8</c:v>
                </c:pt>
                <c:pt idx="24">
                  <c:v>12.9</c:v>
                </c:pt>
                <c:pt idx="32">
                  <c:v>12.2</c:v>
                </c:pt>
              </c:numCache>
            </c:numRef>
          </c:xVal>
          <c:yVal>
            <c:numRef>
              <c:f>公会計指標分析・財政指標組合せ分析表!$BP$73:$DC$73</c:f>
              <c:numCache>
                <c:formatCode>#,##0.0;"▲ "#,##0.0</c:formatCode>
                <c:ptCount val="40"/>
                <c:pt idx="0">
                  <c:v>138.69999999999999</c:v>
                </c:pt>
                <c:pt idx="8">
                  <c:v>130</c:v>
                </c:pt>
                <c:pt idx="16">
                  <c:v>122.6</c:v>
                </c:pt>
                <c:pt idx="24">
                  <c:v>115.2</c:v>
                </c:pt>
                <c:pt idx="32">
                  <c:v>113</c:v>
                </c:pt>
              </c:numCache>
            </c:numRef>
          </c:yVal>
          <c:smooth val="0"/>
          <c:extLst>
            <c:ext xmlns:c16="http://schemas.microsoft.com/office/drawing/2014/chart" uri="{C3380CC4-5D6E-409C-BE32-E72D297353CC}">
              <c16:uniqueId val="{00000009-BC75-410C-BDD2-E85E8BADE5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{18B827D6-2530-44A9-974E-76C17F65E1AA}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C75-410C-BDD2-E85E8BADE5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{C0182412-C2A6-4771-A28E-A6AAC45F6566}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75-410C-BDD2-E85E8BADE5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{1955E48C-C650-4095-98AD-DCCE6A4B0E6E}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75-410C-BDD2-E85E8BADE5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{C23A459A-5D2D-43AA-B40F-E0C59BCA899A}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75-410C-BDD2-E85E8BADE5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{F73D5199-C3E8-4FC8-8FDF-EA4307717FF6}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75-410C-BDD2-E85E8BADE5F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{0B0D4B7B-48DD-4CB2-850E-858A1F81920E}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C75-410C-BDD2-E85E8BADE5F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{4D78456A-0DD6-4958-B873-9B2892DBA682}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C75-410C-BDD2-E85E8BADE5F6}"/>
                </c:ext>
              </c:extLst>
            </c:dLbl>
            <c:dLbl>
              <c:idx val="24"/>
              <c:layout>
                <c:manualLayout>
                  <c:x val="-2.310653183267627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{B78FB706-63BF-4239-906E-D0E3BF493D44}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C75-410C-BDD2-E85E8BADE5F6}"/>
                </c:ext>
              </c:extLst>
            </c:dLbl>
            <c:dLbl>
              <c:idx val="32"/>
              <c:layout>
                <c:manualLayout>
                  <c:x val="-4.028945140554500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{3477003B-60F3-4880-A7C5-950AA68B6A44}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C75-410C-BDD2-E85E8BADE5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c:ext xmlns:c16="http://schemas.microsoft.com/office/drawing/2014/chart" uri="{C3380CC4-5D6E-409C-BE32-E72D297353CC}">
              <c16:uniqueId val="{00000013-BC75-410C-BDD2-E85E8BADE5F6}"/>
            </c:ext>
          </c:extLst>
        </c:ser>
        <c:dLbls>
          <c:showLegendKey val="0"/>
          <c:showVal val="1"/>
          <c:showCatName val="0"/>
          <c:showSerName val="0"/>
          <c:showPercent val="0"/>
          <c:showBubbleSize val="0"/>
        </c:dLbls>
        <c:axId val="119134080"/>
        <c:axId val="119230464"/>
      </c:scatterChart>
      <c:valAx>
        <c:axId val="119134080"/>
        <c:scaling>
          <c:orientation val="minMax"/>
          <c:max val="16.700000000000003"/>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230464"/>
        <c:crosses val="autoZero"/>
        <c:crossBetween val="midCat"/>
      </c:valAx>
      <c:valAx>
        <c:axId val="119230464"/>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1340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年度のピーク以降減少しており、実質公債費比率の分子も減少傾向にある。また、平成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年度は公営企業債の元利償還金に対する繰入金も</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年ぶりに</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百万円以上の減少となった。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しかしながら、一部事務組合が起こした地方債償還に対する負担金等が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年連続で増加しており、北村山公立病院組合と東根市外二市一町共立衛生処理組合では平成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も地方債の借入を行なって事業を実施予定のため、今後も大きな減少は見込めない状況にある。また、水道事業においても簡易水道の統合整備事業に係る地方債の元金償還が始まり、増加が予想されるため、下水道事業の自己財源確保と一般会計の地方債発行抑制が必要となってくる。</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に係る地方債現在高については前年度を下回るよう地方債の発行を抑制しているが、年度によっては臨時財政対策債発行額の増加や、事業の繰越、国補正予算の影響を受け当初計画以上の発行額となり、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末の現在高が前年度末を上回る結果となった。また、公営企業債等繰入見込額は水道事業分が前年度より大きく増加となった。これは、簡易水道の統合に係る繰出基準が改定され一般会計の負担割合が増えたことと、水道事業会計の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年度決算が経常損失となったため前年度と異なる計算式で算出した結果によるものである。下水道事業の減額がそれ以上だったため全体では減額となった。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充当可能財源では特定収入が今後も減少する見込みのため、充当可能基金の水準を維持できないと将来負担比率の減少が困難となるので、今後も一般会計に係る地方債発行の抑制と、公営企業の経営改善等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財政調整基金、減債基金、公共施設等整備基金、余暇活動施設整備基金は積立額より取崩額の方が大きかったため残高が減少したが、ふるさと納税寄附金を主な財源とするふるさとづくり基金と、平成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年度で基金造成を行なった夢応援奨学基金の残高が増額となったため、基金全体では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を下回る水準で維持し、今後の施設改修や建て替え等に備えて、公共施設等整備基金と余暇活動施設整備基金への積立を増やしていく予定。また、ふるさと納税寄附を積み立てているふるさとづくり基金は、本市重点施策の実施に有効活用しているため、ふるさと納税寄附の動向に注意し、短期間で枯渇することがないよう取崩額を決定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基金全体としては、ふるさと納税寄附額に大きく左右されることになるが、現在の残高より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億円くらい少ない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億円程度は維持していきたい。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・ふるさとづくり基金：子育て支援事業や観光・交流事業、市長が必要と認めた事業に要する費用に充てることとし、平成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年度はふるさと納税寄附の返礼品等経費のほか、子育て応援定住促進対策事業や子育て支援医療給付事業、東京オリンピックホストタウン事業などに充当。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・公共施設等整備基金：公共施設等の整備及び改修の費用に充てることとし、平成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年度は道路の新設改良や消雪施設更新、富並小学校屋内運動場屋根改修事業などに充当。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・夢応援奨学基金：高等学校や大学等への進学及び就学の支援である給付型の奨学金支給に充てる。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・余暇活動施設整備基金：碁点レクリエーションセンター（クアハウス碁点）や故里交流施設（道の駅むらやま）など余暇活動施設の整備資金に充てることとし、平成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年度はクアハウス碁点の客室改装事業に充当。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・阿部厚生基金：肢体不自由児の更生、保健、福祉の諸施策に充てる果実運用型の基金のため、平成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年度の取り崩しは行なっていない。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ふるさとづくり基金はふるさと納税寄附の受入分として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641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百万円を積み立て、返礼品等経費と子育て支援事業や定住・移住対策事業など本市の重点施策事業に充てるため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公共施設等整備基金と余暇活動施設整備基金は利子の積立だけを行ない、事業充当のためそれぞれ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百万円を取り崩し、残高が減額となった。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夢応援奨学基金は平成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か年で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百万円の基金造成を行ない、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年度から奨学金支給を開始し、年度末残高は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寄附の全額を積み立て、返礼品等経費や子育て支援事業など市の重点施策に充てるため取り崩す基金であることから、ふるさと納税寄附額に大きく左右されるが、計画的に利活用していく。公共施設等整備基金と余暇活動施設整備基金は今後の施設改修や建て替え等に備えて、計画的に積立を行なっていく。夢応援奨学基金は利子等のほか篤志による寄附金等があった場合のみ積み立てを行なうため今後は取崩額の方が大きくなり残高は減少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特定目的基金全体としては今後減額が見込まれるが、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億円程度の水準を維持していきたい。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年度中の積立が、平成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年度決算の剰余金処分によるもの（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百万円）と利子だったのに対し、取崩額が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百万円であるため、前年度よりも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次年度当初予算編成のための財政調整基金繰入金と災害や豪雪に備えた基金残高を確保できるよう、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億円の水準を維持したい。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年度決算の剰余金処分による積立（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百万円）と新防災行政無線整備に係る償還に充てるための積立（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百万円）を行ない、繰上償還等のために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百万円減少した。財政健全化に資するため、平成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年度から歳計剰余金処分による基金への編入を財政調整基金のほか減債基金にも行なうようにし、銀行等引受債の繰上償還を積極的に実施することとした。平成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百万円多い、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百万円の繰上償還を行なった。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引き続き、銀行等引受債の繰上償還を実施するため、歳計剰余金処分による積立を行ない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百万円の水準を維持したい。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24,707
24,519
196.98
13,869,386
13,273,079
565,773
7,197,049
13,930,720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平成２８年度決算について、有形固定資産減価償却率については、全国平均・山形県平均を下回っており、類似団体平均をも</a:t>
          </a:r>
          <a:r>
            <a:rPr kumimoji="1" lang="en-US" altLang="ja-JP" sz="1100">
              <a:solidFill>
                <a:schemeClr val="tx1"/>
              </a:solidFill>
              <a:latin typeface="ＭＳ Ｐゴシック" panose="020B0600070205080204" pitchFamily="50" charset="-128"/>
              <a:ea typeface="ＭＳ Ｐゴシック" panose="020B0600070205080204" pitchFamily="50" charset="-128"/>
            </a:rPr>
            <a:t>3.3</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ポイント下回っているがほぼ類似団体平均程度となっている。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2" name="直線コネクタ 61"/>
        <xdr:cNvCxnSpPr/>
      </xdr:nvCxnSpPr>
      <xdr:spPr>
        <a:xfrm flipV="1">
          <a:off x="4206240" y="5171440"/>
          <a:ext cx="1270" cy="1167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3" name="有形固定資産減価償却率最小値テキスト"/>
        <xdr:cNvSpPr txBox="1"/>
      </xdr:nvSpPr>
      <xdr:spPr>
        <a:xfrm>
          <a:off x="4258945" y="6342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4" name="直線コネクタ 63"/>
        <xdr:cNvCxnSpPr/>
      </xdr:nvCxnSpPr>
      <xdr:spPr>
        <a:xfrm>
          <a:off x="4119245" y="63386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5" name="有形固定資産減価償却率最大値テキスト"/>
        <xdr:cNvSpPr txBox="1"/>
      </xdr:nvSpPr>
      <xdr:spPr>
        <a:xfrm>
          <a:off x="4258945" y="49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6" name="直線コネクタ 65"/>
        <xdr:cNvCxnSpPr/>
      </xdr:nvCxnSpPr>
      <xdr:spPr>
        <a:xfrm>
          <a:off x="4119245" y="517144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67" name="有形固定資産減価償却率平均値テキスト"/>
        <xdr:cNvSpPr txBox="1"/>
      </xdr:nvSpPr>
      <xdr:spPr>
        <a:xfrm>
          <a:off x="4258945" y="5767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8" name="フローチャート: 判断 67"/>
        <xdr:cNvSpPr/>
      </xdr:nvSpPr>
      <xdr:spPr>
        <a:xfrm>
          <a:off x="4157345" y="578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69" name="フローチャート: 判断 68"/>
        <xdr:cNvSpPr/>
      </xdr:nvSpPr>
      <xdr:spPr>
        <a:xfrm>
          <a:off x="3537585" y="57763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0" name="フローチャート: 判断 69"/>
        <xdr:cNvSpPr/>
      </xdr:nvSpPr>
      <xdr:spPr>
        <a:xfrm>
          <a:off x="2867025" y="56683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38608</xdr:rowOff>
    </xdr:from>
    <xdr:to>
      <xdr:col>19</xdr:col>
      <xdr:colOff>187325</xdr:colOff>
      <xdr:row>30</xdr:row>
      <xdr:rowOff>140208</xdr:rowOff>
    </xdr:to>
    <xdr:sp macro="" textlink="">
      <xdr:nvSpPr>
        <xdr:cNvPr id="76" name="楕円 75"/>
        <xdr:cNvSpPr/>
      </xdr:nvSpPr>
      <xdr:spPr>
        <a:xfrm>
          <a:off x="3537585" y="58221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107078</xdr:rowOff>
    </xdr:from>
    <xdr:ext cx="405111" cy="259045"/>
    <xdr:sp macro="" textlink="">
      <xdr:nvSpPr>
        <xdr:cNvPr id="77" name="n_1aveValue有形固定資産減価償却率"/>
        <xdr:cNvSpPr txBox="1"/>
      </xdr:nvSpPr>
      <xdr:spPr>
        <a:xfrm>
          <a:off x="3395989" y="555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170578</xdr:rowOff>
    </xdr:from>
    <xdr:ext cx="405111" cy="259045"/>
    <xdr:sp macro="" textlink="">
      <xdr:nvSpPr>
        <xdr:cNvPr id="78" name="n_2aveValue有形固定資産減価償却率"/>
        <xdr:cNvSpPr txBox="1"/>
      </xdr:nvSpPr>
      <xdr:spPr>
        <a:xfrm>
          <a:off x="2738129" y="545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131335</xdr:rowOff>
    </xdr:from>
    <xdr:ext cx="405111" cy="259045"/>
    <xdr:sp macro="" textlink="">
      <xdr:nvSpPr>
        <xdr:cNvPr id="79" name="n_1mainValue有形固定資産減価償却率"/>
        <xdr:cNvSpPr txBox="1"/>
      </xdr:nvSpPr>
      <xdr:spPr>
        <a:xfrm>
          <a:off x="3395989" y="591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平</a:t>
          </a:r>
          <a:r>
            <a:rPr kumimoji="1" lang="ja-JP" altLang="en-US" sz="1100">
              <a:solidFill>
                <a:schemeClr val="tx1"/>
              </a:solidFill>
              <a:latin typeface="ＭＳ Ｐゴシック" panose="020B0600070205080204" pitchFamily="50" charset="-128"/>
              <a:ea typeface="ＭＳ Ｐゴシック" panose="020B0600070205080204" pitchFamily="50" charset="-128"/>
            </a:rPr>
            <a:t>成２９年度決算の債務償還可能年数は、全国平均・県平均を上回っており、類似団体平均をも</a:t>
          </a:r>
          <a:r>
            <a:rPr kumimoji="1" lang="en-US" altLang="ja-JP" sz="1100">
              <a:solidFill>
                <a:schemeClr val="tx1"/>
              </a:solidFill>
              <a:latin typeface="ＭＳ Ｐゴシック" panose="020B0600070205080204" pitchFamily="50" charset="-128"/>
              <a:ea typeface="ＭＳ Ｐゴシック" panose="020B0600070205080204" pitchFamily="50" charset="-128"/>
            </a:rPr>
            <a:t>3.2</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ポイント上回っている。将来負担額が過度に大きくならないように注力していく。</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5" name="直線コネクタ 94"/>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6" name="テキスト ボックス 95"/>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7" name="直線コネクタ 96"/>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98" name="テキスト ボックス 97"/>
        <xdr:cNvSpPr txBox="1"/>
      </xdr:nvSpPr>
      <xdr:spPr>
        <a:xfrm>
          <a:off x="9645528" y="62622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99" name="直線コネクタ 98"/>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0" name="テキスト ボックス 99"/>
        <xdr:cNvSpPr txBox="1"/>
      </xdr:nvSpPr>
      <xdr:spPr>
        <a:xfrm>
          <a:off x="9645528" y="595765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1" name="直線コネクタ 100"/>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2" name="テキスト ボックス 101"/>
        <xdr:cNvSpPr txBox="1"/>
      </xdr:nvSpPr>
      <xdr:spPr>
        <a:xfrm>
          <a:off x="9645528" y="565685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3" name="直線コネクタ 102"/>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4" name="テキスト ボックス 103"/>
        <xdr:cNvSpPr txBox="1"/>
      </xdr:nvSpPr>
      <xdr:spPr>
        <a:xfrm>
          <a:off x="959423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5" name="直線コネクタ 104"/>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6" name="テキスト ボックス 105"/>
        <xdr:cNvSpPr txBox="1"/>
      </xdr:nvSpPr>
      <xdr:spPr>
        <a:xfrm>
          <a:off x="959423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0" name="直線コネクタ 109"/>
        <xdr:cNvCxnSpPr/>
      </xdr:nvCxnSpPr>
      <xdr:spPr>
        <a:xfrm flipV="1">
          <a:off x="13027660" y="5316190"/>
          <a:ext cx="1269" cy="1336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1" name="債務償還可能年数最小値テキスト"/>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2" name="直線コネクタ 111"/>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3" name="債務償還可能年数最大値テキスト"/>
        <xdr:cNvSpPr txBox="1"/>
      </xdr:nvSpPr>
      <xdr:spPr>
        <a:xfrm>
          <a:off x="13080365" y="509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14" name="直線コネクタ 113"/>
        <xdr:cNvCxnSpPr/>
      </xdr:nvCxnSpPr>
      <xdr:spPr>
        <a:xfrm>
          <a:off x="12963525" y="5316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58709</xdr:rowOff>
    </xdr:from>
    <xdr:ext cx="340478" cy="259045"/>
    <xdr:sp macro="" textlink="">
      <xdr:nvSpPr>
        <xdr:cNvPr id="115" name="債務償還可能年数平均値テキスト"/>
        <xdr:cNvSpPr txBox="1"/>
      </xdr:nvSpPr>
      <xdr:spPr>
        <a:xfrm>
          <a:off x="13080365" y="600992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16" name="フローチャート: 判断 115"/>
        <xdr:cNvSpPr/>
      </xdr:nvSpPr>
      <xdr:spPr>
        <a:xfrm>
          <a:off x="13001625" y="6031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94192</xdr:rowOff>
    </xdr:from>
    <xdr:to>
      <xdr:col>76</xdr:col>
      <xdr:colOff>73025</xdr:colOff>
      <xdr:row>30</xdr:row>
      <xdr:rowOff>24342</xdr:rowOff>
    </xdr:to>
    <xdr:sp macro="" textlink="">
      <xdr:nvSpPr>
        <xdr:cNvPr id="122" name="楕円 121"/>
        <xdr:cNvSpPr/>
      </xdr:nvSpPr>
      <xdr:spPr>
        <a:xfrm>
          <a:off x="13001625" y="57101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117069</xdr:rowOff>
    </xdr:from>
    <xdr:ext cx="340478" cy="259045"/>
    <xdr:sp macro="" textlink="">
      <xdr:nvSpPr>
        <xdr:cNvPr id="123" name="債務償還可能年数該当値テキスト"/>
        <xdr:cNvSpPr txBox="1"/>
      </xdr:nvSpPr>
      <xdr:spPr>
        <a:xfrm>
          <a:off x="13080365" y="55653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24,707
24,519
196.98
13,869,386
13,273,079
565,773
7,197,049
13,930,720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086225" y="580834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124960"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02082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124960" y="558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020820" y="580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12496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03606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312160" y="64357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514600" y="630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0" name="楕円 69"/>
        <xdr:cNvSpPr/>
      </xdr:nvSpPr>
      <xdr:spPr>
        <a:xfrm>
          <a:off x="3312160" y="64319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158132</xdr:rowOff>
    </xdr:from>
    <xdr:ext cx="405111" cy="259045"/>
    <xdr:sp macro="" textlink="">
      <xdr:nvSpPr>
        <xdr:cNvPr id="71" name="n_1aveValue【道路】&#10;有形固定資産減価償却率"/>
        <xdr:cNvSpPr txBox="1"/>
      </xdr:nvSpPr>
      <xdr:spPr>
        <a:xfrm>
          <a:off x="317056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2" name="n_2aveValue【道路】&#10;有形固定資産減価償却率"/>
        <xdr:cNvSpPr txBox="1"/>
      </xdr:nvSpPr>
      <xdr:spPr>
        <a:xfrm>
          <a:off x="238570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8272</xdr:rowOff>
    </xdr:from>
    <xdr:ext cx="405111" cy="259045"/>
    <xdr:sp macro="" textlink="">
      <xdr:nvSpPr>
        <xdr:cNvPr id="73" name="n_1mainValue【道路】&#10;有形固定資産減価償却率"/>
        <xdr:cNvSpPr txBox="1"/>
      </xdr:nvSpPr>
      <xdr:spPr>
        <a:xfrm>
          <a:off x="317056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97" name="直線コネクタ 96"/>
        <xdr:cNvCxnSpPr/>
      </xdr:nvCxnSpPr>
      <xdr:spPr>
        <a:xfrm flipV="1">
          <a:off x="9219565" y="5731955"/>
          <a:ext cx="0" cy="1329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98" name="【道路】&#10;一人当たり延長最小値テキスト"/>
        <xdr:cNvSpPr txBox="1"/>
      </xdr:nvSpPr>
      <xdr:spPr>
        <a:xfrm>
          <a:off x="9258300" y="706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99" name="直線コネクタ 98"/>
        <xdr:cNvCxnSpPr/>
      </xdr:nvCxnSpPr>
      <xdr:spPr>
        <a:xfrm>
          <a:off x="9154160" y="7061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0" name="【道路】&#10;一人当たり延長最大値テキスト"/>
        <xdr:cNvSpPr txBox="1"/>
      </xdr:nvSpPr>
      <xdr:spPr>
        <a:xfrm>
          <a:off x="9258300" y="55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1" name="直線コネクタ 100"/>
        <xdr:cNvCxnSpPr/>
      </xdr:nvCxnSpPr>
      <xdr:spPr>
        <a:xfrm>
          <a:off x="9154160" y="5731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2" name="【道路】&#10;一人当たり延長平均値テキスト"/>
        <xdr:cNvSpPr txBox="1"/>
      </xdr:nvSpPr>
      <xdr:spPr>
        <a:xfrm>
          <a:off x="9258300" y="6469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3" name="フローチャート: 判断 102"/>
        <xdr:cNvSpPr/>
      </xdr:nvSpPr>
      <xdr:spPr>
        <a:xfrm>
          <a:off x="9192260" y="64909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04" name="フローチャート: 判断 103"/>
        <xdr:cNvSpPr/>
      </xdr:nvSpPr>
      <xdr:spPr>
        <a:xfrm>
          <a:off x="8445500" y="6459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05" name="フローチャート: 判断 104"/>
        <xdr:cNvSpPr/>
      </xdr:nvSpPr>
      <xdr:spPr>
        <a:xfrm>
          <a:off x="7670800" y="64958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160941</xdr:rowOff>
    </xdr:from>
    <xdr:to>
      <xdr:col>50</xdr:col>
      <xdr:colOff>165100</xdr:colOff>
      <xdr:row>40</xdr:row>
      <xdr:rowOff>91091</xdr:rowOff>
    </xdr:to>
    <xdr:sp macro="" textlink="">
      <xdr:nvSpPr>
        <xdr:cNvPr id="111" name="楕円 110"/>
        <xdr:cNvSpPr/>
      </xdr:nvSpPr>
      <xdr:spPr>
        <a:xfrm>
          <a:off x="8445500" y="66989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36104</xdr:rowOff>
    </xdr:from>
    <xdr:ext cx="534377" cy="259045"/>
    <xdr:sp macro="" textlink="">
      <xdr:nvSpPr>
        <xdr:cNvPr id="112" name="n_1aveValue【道路】&#10;一人当たり延長"/>
        <xdr:cNvSpPr txBox="1"/>
      </xdr:nvSpPr>
      <xdr:spPr>
        <a:xfrm>
          <a:off x="8239271" y="62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72166</xdr:rowOff>
    </xdr:from>
    <xdr:ext cx="534377" cy="259045"/>
    <xdr:sp macro="" textlink="">
      <xdr:nvSpPr>
        <xdr:cNvPr id="113" name="n_2aveValue【道路】&#10;一人当たり延長"/>
        <xdr:cNvSpPr txBox="1"/>
      </xdr:nvSpPr>
      <xdr:spPr>
        <a:xfrm>
          <a:off x="7477271" y="62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82218</xdr:rowOff>
    </xdr:from>
    <xdr:ext cx="534377" cy="259045"/>
    <xdr:sp macro="" textlink="">
      <xdr:nvSpPr>
        <xdr:cNvPr id="114" name="n_1mainValue【道路】&#10;一人当たり延長"/>
        <xdr:cNvSpPr txBox="1"/>
      </xdr:nvSpPr>
      <xdr:spPr>
        <a:xfrm>
          <a:off x="8239271" y="67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5" name="テキスト ボックス 124"/>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6" name="直線コネクタ 125"/>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7" name="テキスト ボックス 126"/>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8" name="直線コネクタ 127"/>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9" name="テキスト ボックス 128"/>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0" name="直線コネクタ 129"/>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1" name="テキスト ボックス 130"/>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2" name="直線コネクタ 131"/>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3" name="テキスト ボックス 132"/>
        <xdr:cNvSpPr txBox="1"/>
      </xdr:nvSpPr>
      <xdr:spPr>
        <a:xfrm>
          <a:off x="27196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37" name="直線コネクタ 136"/>
        <xdr:cNvCxnSpPr/>
      </xdr:nvCxnSpPr>
      <xdr:spPr>
        <a:xfrm flipV="1">
          <a:off x="4086225" y="9582912"/>
          <a:ext cx="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38" name="【橋りょう・トンネル】&#10;有形固定資産減価償却率最小値テキスト"/>
        <xdr:cNvSpPr txBox="1"/>
      </xdr:nvSpPr>
      <xdr:spPr>
        <a:xfrm>
          <a:off x="4124960"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39" name="直線コネクタ 138"/>
        <xdr:cNvCxnSpPr/>
      </xdr:nvCxnSpPr>
      <xdr:spPr>
        <a:xfrm>
          <a:off x="402082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40" name="【橋りょう・トンネル】&#10;有形固定資産減価償却率最大値テキスト"/>
        <xdr:cNvSpPr txBox="1"/>
      </xdr:nvSpPr>
      <xdr:spPr>
        <a:xfrm>
          <a:off x="4124960" y="9365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41" name="直線コネクタ 140"/>
        <xdr:cNvCxnSpPr/>
      </xdr:nvCxnSpPr>
      <xdr:spPr>
        <a:xfrm>
          <a:off x="4020820" y="95829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7637</xdr:rowOff>
    </xdr:from>
    <xdr:ext cx="405111" cy="259045"/>
    <xdr:sp macro="" textlink="">
      <xdr:nvSpPr>
        <xdr:cNvPr id="142" name="【橋りょう・トンネル】&#10;有形固定資産減価償却率平均値テキスト"/>
        <xdr:cNvSpPr txBox="1"/>
      </xdr:nvSpPr>
      <xdr:spPr>
        <a:xfrm>
          <a:off x="412496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43" name="フローチャート: 判断 142"/>
        <xdr:cNvSpPr/>
      </xdr:nvSpPr>
      <xdr:spPr>
        <a:xfrm>
          <a:off x="403606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44" name="フローチャート: 判断 143"/>
        <xdr:cNvSpPr/>
      </xdr:nvSpPr>
      <xdr:spPr>
        <a:xfrm>
          <a:off x="3312160" y="102392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45" name="フローチャート: 判断 144"/>
        <xdr:cNvSpPr/>
      </xdr:nvSpPr>
      <xdr:spPr>
        <a:xfrm>
          <a:off x="2514600" y="102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31496</xdr:rowOff>
    </xdr:from>
    <xdr:to>
      <xdr:col>20</xdr:col>
      <xdr:colOff>38100</xdr:colOff>
      <xdr:row>62</xdr:row>
      <xdr:rowOff>133096</xdr:rowOff>
    </xdr:to>
    <xdr:sp macro="" textlink="">
      <xdr:nvSpPr>
        <xdr:cNvPr id="151" name="楕円 150"/>
        <xdr:cNvSpPr/>
      </xdr:nvSpPr>
      <xdr:spPr>
        <a:xfrm>
          <a:off x="3312160" y="104251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131335</xdr:rowOff>
    </xdr:from>
    <xdr:ext cx="405111" cy="259045"/>
    <xdr:sp macro="" textlink="">
      <xdr:nvSpPr>
        <xdr:cNvPr id="152" name="n_1aveValue【橋りょう・トンネル】&#10;有形固定資産減価償却率"/>
        <xdr:cNvSpPr txBox="1"/>
      </xdr:nvSpPr>
      <xdr:spPr>
        <a:xfrm>
          <a:off x="3170564" y="1002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53" name="n_2aveValue【橋りょう・トンネル】&#10;有形固定資産減価償却率"/>
        <xdr:cNvSpPr txBox="1"/>
      </xdr:nvSpPr>
      <xdr:spPr>
        <a:xfrm>
          <a:off x="2385704" y="1002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124223</xdr:rowOff>
    </xdr:from>
    <xdr:ext cx="405111" cy="259045"/>
    <xdr:sp macro="" textlink="">
      <xdr:nvSpPr>
        <xdr:cNvPr id="154" name="n_1mainValue【橋りょう・トンネル】&#10;有形固定資産減価償却率"/>
        <xdr:cNvSpPr txBox="1"/>
      </xdr:nvSpPr>
      <xdr:spPr>
        <a:xfrm>
          <a:off x="3170564" y="105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5" name="直線コネクタ 16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6" name="テキスト ボックス 16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7" name="直線コネクタ 16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8" name="テキスト ボックス 16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0" name="テキスト ボックス 16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1" name="直線コネクタ 17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2" name="テキスト ボックス 17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3" name="直線コネクタ 17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4" name="テキスト ボックス 17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6" name="テキスト ボックス 175"/>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78" name="直線コネクタ 177"/>
        <xdr:cNvCxnSpPr/>
      </xdr:nvCxnSpPr>
      <xdr:spPr>
        <a:xfrm flipV="1">
          <a:off x="9219565" y="9499056"/>
          <a:ext cx="0" cy="125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79" name="【橋りょう・トンネル】&#10;一人当たり有形固定資産（償却資産）額最小値テキスト"/>
        <xdr:cNvSpPr txBox="1"/>
      </xdr:nvSpPr>
      <xdr:spPr>
        <a:xfrm>
          <a:off x="9258300" y="107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80" name="直線コネクタ 179"/>
        <xdr:cNvCxnSpPr/>
      </xdr:nvCxnSpPr>
      <xdr:spPr>
        <a:xfrm>
          <a:off x="9154160" y="10750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81" name="【橋りょう・トンネル】&#10;一人当たり有形固定資産（償却資産）額最大値テキスト"/>
        <xdr:cNvSpPr txBox="1"/>
      </xdr:nvSpPr>
      <xdr:spPr>
        <a:xfrm>
          <a:off x="9258300" y="927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182" name="直線コネクタ 181"/>
        <xdr:cNvCxnSpPr/>
      </xdr:nvCxnSpPr>
      <xdr:spPr>
        <a:xfrm>
          <a:off x="9154160" y="9499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23124</xdr:rowOff>
    </xdr:from>
    <xdr:ext cx="599010" cy="259045"/>
    <xdr:sp macro="" textlink="">
      <xdr:nvSpPr>
        <xdr:cNvPr id="183" name="【橋りょう・トンネル】&#10;一人当たり有形固定資産（償却資産）額平均値テキスト"/>
        <xdr:cNvSpPr txBox="1"/>
      </xdr:nvSpPr>
      <xdr:spPr>
        <a:xfrm>
          <a:off x="9258300" y="10249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184" name="フローチャート: 判断 183"/>
        <xdr:cNvSpPr/>
      </xdr:nvSpPr>
      <xdr:spPr>
        <a:xfrm>
          <a:off x="9192260" y="102707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185" name="フローチャート: 判断 184"/>
        <xdr:cNvSpPr/>
      </xdr:nvSpPr>
      <xdr:spPr>
        <a:xfrm>
          <a:off x="8445500" y="102074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186" name="フローチャート: 判断 185"/>
        <xdr:cNvSpPr/>
      </xdr:nvSpPr>
      <xdr:spPr>
        <a:xfrm>
          <a:off x="7670800" y="102470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10918</xdr:rowOff>
    </xdr:from>
    <xdr:to>
      <xdr:col>50</xdr:col>
      <xdr:colOff>165100</xdr:colOff>
      <xdr:row>60</xdr:row>
      <xdr:rowOff>112518</xdr:rowOff>
    </xdr:to>
    <xdr:sp macro="" textlink="">
      <xdr:nvSpPr>
        <xdr:cNvPr id="192" name="楕円 191"/>
        <xdr:cNvSpPr/>
      </xdr:nvSpPr>
      <xdr:spPr>
        <a:xfrm>
          <a:off x="8445500" y="1006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70321</xdr:rowOff>
    </xdr:from>
    <xdr:ext cx="599010" cy="259045"/>
    <xdr:sp macro="" textlink="">
      <xdr:nvSpPr>
        <xdr:cNvPr id="193" name="n_1aveValue【橋りょう・トンネル】&#10;一人当たり有形固定資産（償却資産）額"/>
        <xdr:cNvSpPr txBox="1"/>
      </xdr:nvSpPr>
      <xdr:spPr>
        <a:xfrm>
          <a:off x="8214575" y="1029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139111</xdr:rowOff>
    </xdr:from>
    <xdr:ext cx="599010" cy="259045"/>
    <xdr:sp macro="" textlink="">
      <xdr:nvSpPr>
        <xdr:cNvPr id="194" name="n_2aveValue【橋りょう・トンネル】&#10;一人当たり有形固定資産（償却資産）額"/>
        <xdr:cNvSpPr txBox="1"/>
      </xdr:nvSpPr>
      <xdr:spPr>
        <a:xfrm>
          <a:off x="7444955" y="100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129045</xdr:rowOff>
    </xdr:from>
    <xdr:ext cx="599010" cy="259045"/>
    <xdr:sp macro="" textlink="">
      <xdr:nvSpPr>
        <xdr:cNvPr id="195" name="n_1mainValue【橋りょう・トンネル】&#10;一人当たり有形固定資産（償却資産）額"/>
        <xdr:cNvSpPr txBox="1"/>
      </xdr:nvSpPr>
      <xdr:spPr>
        <a:xfrm>
          <a:off x="8214575" y="985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6" name="テキスト ボックス 205"/>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7" name="直線コネクタ 20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8" name="テキスト ボックス 207"/>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9" name="直線コネクタ 20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0" name="テキスト ボックス 20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1" name="直線コネクタ 21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2" name="テキスト ボックス 21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3" name="直線コネクタ 21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4" name="テキスト ボックス 21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5" name="直線コネクタ 21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6" name="テキスト ボックス 215"/>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83</xdr:row>
      <xdr:rowOff>125730</xdr:rowOff>
    </xdr:to>
    <xdr:cxnSp macro="">
      <xdr:nvCxnSpPr>
        <xdr:cNvPr id="220" name="直線コネクタ 219"/>
        <xdr:cNvCxnSpPr/>
      </xdr:nvCxnSpPr>
      <xdr:spPr>
        <a:xfrm flipV="1">
          <a:off x="4086225" y="13114020"/>
          <a:ext cx="0" cy="925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129557</xdr:rowOff>
    </xdr:from>
    <xdr:ext cx="405111" cy="259045"/>
    <xdr:sp macro="" textlink="">
      <xdr:nvSpPr>
        <xdr:cNvPr id="221" name="【公営住宅】&#10;有形固定資産減価償却率最小値テキスト"/>
        <xdr:cNvSpPr txBox="1"/>
      </xdr:nvSpPr>
      <xdr:spPr>
        <a:xfrm>
          <a:off x="4124960"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125730</xdr:rowOff>
    </xdr:from>
    <xdr:to>
      <xdr:col>24</xdr:col>
      <xdr:colOff>152400</xdr:colOff>
      <xdr:row>83</xdr:row>
      <xdr:rowOff>125730</xdr:rowOff>
    </xdr:to>
    <xdr:cxnSp macro="">
      <xdr:nvCxnSpPr>
        <xdr:cNvPr id="222" name="直線コネクタ 221"/>
        <xdr:cNvCxnSpPr/>
      </xdr:nvCxnSpPr>
      <xdr:spPr>
        <a:xfrm>
          <a:off x="4020820" y="14039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23" name="【公営住宅】&#10;有形固定資産減価償却率最大値テキスト"/>
        <xdr:cNvSpPr txBox="1"/>
      </xdr:nvSpPr>
      <xdr:spPr>
        <a:xfrm>
          <a:off x="4124960" y="1289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4" name="直線コネクタ 223"/>
        <xdr:cNvCxnSpPr/>
      </xdr:nvCxnSpPr>
      <xdr:spPr>
        <a:xfrm>
          <a:off x="402082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25" name="【公営住宅】&#10;有形固定資産減価償却率平均値テキスト"/>
        <xdr:cNvSpPr txBox="1"/>
      </xdr:nvSpPr>
      <xdr:spPr>
        <a:xfrm>
          <a:off x="4124960" y="1360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26" name="フローチャート: 判断 225"/>
        <xdr:cNvSpPr/>
      </xdr:nvSpPr>
      <xdr:spPr>
        <a:xfrm>
          <a:off x="403606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29211</xdr:rowOff>
    </xdr:from>
    <xdr:to>
      <xdr:col>20</xdr:col>
      <xdr:colOff>38100</xdr:colOff>
      <xdr:row>81</xdr:row>
      <xdr:rowOff>130811</xdr:rowOff>
    </xdr:to>
    <xdr:sp macro="" textlink="">
      <xdr:nvSpPr>
        <xdr:cNvPr id="227" name="フローチャート: 判断 226"/>
        <xdr:cNvSpPr/>
      </xdr:nvSpPr>
      <xdr:spPr>
        <a:xfrm>
          <a:off x="3312160" y="136080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28" name="フローチャート: 判断 227"/>
        <xdr:cNvSpPr/>
      </xdr:nvSpPr>
      <xdr:spPr>
        <a:xfrm>
          <a:off x="251460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2539</xdr:rowOff>
    </xdr:from>
    <xdr:to>
      <xdr:col>20</xdr:col>
      <xdr:colOff>38100</xdr:colOff>
      <xdr:row>85</xdr:row>
      <xdr:rowOff>104139</xdr:rowOff>
    </xdr:to>
    <xdr:sp macro="" textlink="">
      <xdr:nvSpPr>
        <xdr:cNvPr id="234" name="楕円 233"/>
        <xdr:cNvSpPr/>
      </xdr:nvSpPr>
      <xdr:spPr>
        <a:xfrm>
          <a:off x="3312160" y="142519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147338</xdr:rowOff>
    </xdr:from>
    <xdr:ext cx="405111" cy="259045"/>
    <xdr:sp macro="" textlink="">
      <xdr:nvSpPr>
        <xdr:cNvPr id="235" name="n_1aveValue【公営住宅】&#10;有形固定資産減価償却率"/>
        <xdr:cNvSpPr txBox="1"/>
      </xdr:nvSpPr>
      <xdr:spPr>
        <a:xfrm>
          <a:off x="317056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36" name="n_2aveValue【公営住宅】&#10;有形固定資産減価償却率"/>
        <xdr:cNvSpPr txBox="1"/>
      </xdr:nvSpPr>
      <xdr:spPr>
        <a:xfrm>
          <a:off x="238570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95266</xdr:rowOff>
    </xdr:from>
    <xdr:ext cx="405111" cy="259045"/>
    <xdr:sp macro="" textlink="">
      <xdr:nvSpPr>
        <xdr:cNvPr id="237" name="n_1mainValue【公営住宅】&#10;有形固定資産減価償却率"/>
        <xdr:cNvSpPr txBox="1"/>
      </xdr:nvSpPr>
      <xdr:spPr>
        <a:xfrm>
          <a:off x="317056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8" name="直線コネクタ 247"/>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9" name="テキスト ボックス 248"/>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0" name="直線コネクタ 249"/>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1" name="テキスト ボックス 250"/>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2" name="直線コネクタ 251"/>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3" name="テキスト ボックス 252"/>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4" name="直線コネクタ 253"/>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5" name="テキスト ボックス 254"/>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6" name="直線コネクタ 255"/>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7" name="テキスト ボックス 256"/>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8" name="直線コネクタ 257"/>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9" name="テキスト ボックス 258"/>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63" name="直線コネクタ 262"/>
        <xdr:cNvCxnSpPr/>
      </xdr:nvCxnSpPr>
      <xdr:spPr>
        <a:xfrm flipV="1">
          <a:off x="9219565" y="13159087"/>
          <a:ext cx="0" cy="125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64" name="【公営住宅】&#10;一人当たり面積最小値テキスト"/>
        <xdr:cNvSpPr txBox="1"/>
      </xdr:nvSpPr>
      <xdr:spPr>
        <a:xfrm>
          <a:off x="9258300" y="1442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65" name="直線コネクタ 264"/>
        <xdr:cNvCxnSpPr/>
      </xdr:nvCxnSpPr>
      <xdr:spPr>
        <a:xfrm>
          <a:off x="9154160" y="144172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266" name="【公営住宅】&#10;一人当たり面積最大値テキスト"/>
        <xdr:cNvSpPr txBox="1"/>
      </xdr:nvSpPr>
      <xdr:spPr>
        <a:xfrm>
          <a:off x="9258300" y="1293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267" name="直線コネクタ 266"/>
        <xdr:cNvCxnSpPr/>
      </xdr:nvCxnSpPr>
      <xdr:spPr>
        <a:xfrm>
          <a:off x="9154160" y="131590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143708</xdr:rowOff>
    </xdr:from>
    <xdr:ext cx="469744" cy="259045"/>
    <xdr:sp macro="" textlink="">
      <xdr:nvSpPr>
        <xdr:cNvPr id="268" name="【公営住宅】&#10;一人当たり面積平均値テキスト"/>
        <xdr:cNvSpPr txBox="1"/>
      </xdr:nvSpPr>
      <xdr:spPr>
        <a:xfrm>
          <a:off x="9258300" y="14057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269" name="フローチャート: 判断 268"/>
        <xdr:cNvSpPr/>
      </xdr:nvSpPr>
      <xdr:spPr>
        <a:xfrm>
          <a:off x="9192260" y="14079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270" name="フローチャート: 判断 269"/>
        <xdr:cNvSpPr/>
      </xdr:nvSpPr>
      <xdr:spPr>
        <a:xfrm>
          <a:off x="8445500" y="1395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162342</xdr:rowOff>
    </xdr:from>
    <xdr:to>
      <xdr:col>46</xdr:col>
      <xdr:colOff>38100</xdr:colOff>
      <xdr:row>83</xdr:row>
      <xdr:rowOff>92492</xdr:rowOff>
    </xdr:to>
    <xdr:sp macro="" textlink="">
      <xdr:nvSpPr>
        <xdr:cNvPr id="271" name="フローチャート: 判断 270"/>
        <xdr:cNvSpPr/>
      </xdr:nvSpPr>
      <xdr:spPr>
        <a:xfrm>
          <a:off x="7670800" y="139088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131645</xdr:rowOff>
    </xdr:from>
    <xdr:to>
      <xdr:col>50</xdr:col>
      <xdr:colOff>165100</xdr:colOff>
      <xdr:row>85</xdr:row>
      <xdr:rowOff>61795</xdr:rowOff>
    </xdr:to>
    <xdr:sp macro="" textlink="">
      <xdr:nvSpPr>
        <xdr:cNvPr id="277" name="楕円 276"/>
        <xdr:cNvSpPr/>
      </xdr:nvSpPr>
      <xdr:spPr>
        <a:xfrm>
          <a:off x="8445500" y="14213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159311</xdr:rowOff>
    </xdr:from>
    <xdr:ext cx="469744" cy="259045"/>
    <xdr:sp macro="" textlink="">
      <xdr:nvSpPr>
        <xdr:cNvPr id="278" name="n_1aveValue【公営住宅】&#10;一人当たり面積"/>
        <xdr:cNvSpPr txBox="1"/>
      </xdr:nvSpPr>
      <xdr:spPr>
        <a:xfrm>
          <a:off x="8271587" y="1373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109019</xdr:rowOff>
    </xdr:from>
    <xdr:ext cx="469744" cy="259045"/>
    <xdr:sp macro="" textlink="">
      <xdr:nvSpPr>
        <xdr:cNvPr id="279" name="n_2aveValue【公営住宅】&#10;一人当たり面積"/>
        <xdr:cNvSpPr txBox="1"/>
      </xdr:nvSpPr>
      <xdr:spPr>
        <a:xfrm>
          <a:off x="7509587" y="1368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52922</xdr:rowOff>
    </xdr:from>
    <xdr:ext cx="469744" cy="259045"/>
    <xdr:sp macro="" textlink="">
      <xdr:nvSpPr>
        <xdr:cNvPr id="280" name="n_1mainValue【公営住宅】&#10;一人当たり面積"/>
        <xdr:cNvSpPr txBox="1"/>
      </xdr:nvSpPr>
      <xdr:spPr>
        <a:xfrm>
          <a:off x="8271587" y="14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7" name="テキスト ボックス 306"/>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8" name="直線コネクタ 307"/>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9" name="テキスト ボックス 308"/>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10" name="直線コネクタ 309"/>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11" name="テキスト ボックス 310"/>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2" name="直線コネクタ 311"/>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3" name="テキスト ボックス 312"/>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4" name="直線コネクタ 313"/>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5" name="テキスト ボックス 314"/>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7" name="テキスト ボックス 31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319" name="直線コネクタ 318"/>
        <xdr:cNvCxnSpPr/>
      </xdr:nvCxnSpPr>
      <xdr:spPr>
        <a:xfrm flipV="1">
          <a:off x="14375764" y="5555742"/>
          <a:ext cx="0" cy="1189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320" name="【認定こども園・幼稚園・保育所】&#10;有形固定資産減価償却率最小値テキスト"/>
        <xdr:cNvSpPr txBox="1"/>
      </xdr:nvSpPr>
      <xdr:spPr>
        <a:xfrm>
          <a:off x="14414500" y="674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321" name="直線コネクタ 320"/>
        <xdr:cNvCxnSpPr/>
      </xdr:nvCxnSpPr>
      <xdr:spPr>
        <a:xfrm>
          <a:off x="14287500" y="67452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322" name="【認定こども園・幼稚園・保育所】&#10;有形固定資産減価償却率最大値テキスト"/>
        <xdr:cNvSpPr txBox="1"/>
      </xdr:nvSpPr>
      <xdr:spPr>
        <a:xfrm>
          <a:off x="14414500" y="5338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323" name="直線コネクタ 322"/>
        <xdr:cNvCxnSpPr/>
      </xdr:nvCxnSpPr>
      <xdr:spPr>
        <a:xfrm>
          <a:off x="14287500" y="55557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65549</xdr:rowOff>
    </xdr:from>
    <xdr:ext cx="405111" cy="259045"/>
    <xdr:sp macro="" textlink="">
      <xdr:nvSpPr>
        <xdr:cNvPr id="324" name="【認定こども園・幼稚園・保育所】&#10;有形固定資産減価償却率平均値テキスト"/>
        <xdr:cNvSpPr txBox="1"/>
      </xdr:nvSpPr>
      <xdr:spPr>
        <a:xfrm>
          <a:off x="14414500" y="6268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325" name="フローチャート: 判断 324"/>
        <xdr:cNvSpPr/>
      </xdr:nvSpPr>
      <xdr:spPr>
        <a:xfrm>
          <a:off x="14325600" y="628980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326" name="フローチャート: 判断 325"/>
        <xdr:cNvSpPr/>
      </xdr:nvSpPr>
      <xdr:spPr>
        <a:xfrm>
          <a:off x="13578840" y="620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146558</xdr:rowOff>
    </xdr:from>
    <xdr:to>
      <xdr:col>76</xdr:col>
      <xdr:colOff>165100</xdr:colOff>
      <xdr:row>37</xdr:row>
      <xdr:rowOff>76708</xdr:rowOff>
    </xdr:to>
    <xdr:sp macro="" textlink="">
      <xdr:nvSpPr>
        <xdr:cNvPr id="327" name="フローチャート: 判断 326"/>
        <xdr:cNvSpPr/>
      </xdr:nvSpPr>
      <xdr:spPr>
        <a:xfrm>
          <a:off x="12804140" y="6181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27686</xdr:rowOff>
    </xdr:from>
    <xdr:to>
      <xdr:col>81</xdr:col>
      <xdr:colOff>101600</xdr:colOff>
      <xdr:row>36</xdr:row>
      <xdr:rowOff>129286</xdr:rowOff>
    </xdr:to>
    <xdr:sp macro="" textlink="">
      <xdr:nvSpPr>
        <xdr:cNvPr id="333" name="楕円 332"/>
        <xdr:cNvSpPr/>
      </xdr:nvSpPr>
      <xdr:spPr>
        <a:xfrm>
          <a:off x="1357884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97553</xdr:rowOff>
    </xdr:from>
    <xdr:ext cx="405111" cy="259045"/>
    <xdr:sp macro="" textlink="">
      <xdr:nvSpPr>
        <xdr:cNvPr id="334" name="n_1aveValue【認定こども園・幼稚園・保育所】&#10;有形固定資産減価償却率"/>
        <xdr:cNvSpPr txBox="1"/>
      </xdr:nvSpPr>
      <xdr:spPr>
        <a:xfrm>
          <a:off x="13437244" y="6300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93235</xdr:rowOff>
    </xdr:from>
    <xdr:ext cx="405111" cy="259045"/>
    <xdr:sp macro="" textlink="">
      <xdr:nvSpPr>
        <xdr:cNvPr id="335" name="n_2aveValue【認定こども園・幼稚園・保育所】&#10;有形固定資産減価償却率"/>
        <xdr:cNvSpPr txBox="1"/>
      </xdr:nvSpPr>
      <xdr:spPr>
        <a:xfrm>
          <a:off x="12675244" y="596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145813</xdr:rowOff>
    </xdr:from>
    <xdr:ext cx="405111" cy="259045"/>
    <xdr:sp macro="" textlink="">
      <xdr:nvSpPr>
        <xdr:cNvPr id="336" name="n_1mainValue【認定こども園・幼稚園・保育所】&#10;有形固定資産減価償却率"/>
        <xdr:cNvSpPr txBox="1"/>
      </xdr:nvSpPr>
      <xdr:spPr>
        <a:xfrm>
          <a:off x="134372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7" name="直線コネクタ 34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8" name="テキスト ボックス 34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9" name="直線コネクタ 34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0" name="テキスト ボックス 34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1" name="直線コネクタ 35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2" name="テキスト ボックス 35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3" name="直線コネクタ 35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4" name="テキスト ボックス 35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5" name="直線コネクタ 35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6" name="テキスト ボックス 35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360" name="直線コネクタ 359"/>
        <xdr:cNvCxnSpPr/>
      </xdr:nvCxnSpPr>
      <xdr:spPr>
        <a:xfrm flipV="1">
          <a:off x="19509104" y="57531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61" name="【認定こども園・幼稚園・保育所】&#10;一人当たり面積最小値テキスト"/>
        <xdr:cNvSpPr txBox="1"/>
      </xdr:nvSpPr>
      <xdr:spPr>
        <a:xfrm>
          <a:off x="19547840"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62" name="直線コネクタ 361"/>
        <xdr:cNvCxnSpPr/>
      </xdr:nvCxnSpPr>
      <xdr:spPr>
        <a:xfrm>
          <a:off x="19443700" y="702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63" name="【認定こども園・幼稚園・保育所】&#10;一人当たり面積最大値テキスト"/>
        <xdr:cNvSpPr txBox="1"/>
      </xdr:nvSpPr>
      <xdr:spPr>
        <a:xfrm>
          <a:off x="19547840"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64" name="直線コネクタ 363"/>
        <xdr:cNvCxnSpPr/>
      </xdr:nvCxnSpPr>
      <xdr:spPr>
        <a:xfrm>
          <a:off x="19443700" y="575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91457</xdr:rowOff>
    </xdr:from>
    <xdr:ext cx="469744" cy="259045"/>
    <xdr:sp macro="" textlink="">
      <xdr:nvSpPr>
        <xdr:cNvPr id="365" name="【認定こども園・幼稚園・保育所】&#10;一人当たり面積平均値テキスト"/>
        <xdr:cNvSpPr txBox="1"/>
      </xdr:nvSpPr>
      <xdr:spPr>
        <a:xfrm>
          <a:off x="19547840" y="6294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366" name="フローチャート: 判断 365"/>
        <xdr:cNvSpPr/>
      </xdr:nvSpPr>
      <xdr:spPr>
        <a:xfrm>
          <a:off x="1945894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367" name="フローチャート: 判断 366"/>
        <xdr:cNvSpPr/>
      </xdr:nvSpPr>
      <xdr:spPr>
        <a:xfrm>
          <a:off x="18735040" y="636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40640</xdr:rowOff>
    </xdr:from>
    <xdr:to>
      <xdr:col>107</xdr:col>
      <xdr:colOff>101600</xdr:colOff>
      <xdr:row>38</xdr:row>
      <xdr:rowOff>142240</xdr:rowOff>
    </xdr:to>
    <xdr:sp macro="" textlink="">
      <xdr:nvSpPr>
        <xdr:cNvPr id="368" name="フローチャート: 判断 367"/>
        <xdr:cNvSpPr/>
      </xdr:nvSpPr>
      <xdr:spPr>
        <a:xfrm>
          <a:off x="1793748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128270</xdr:rowOff>
    </xdr:from>
    <xdr:to>
      <xdr:col>112</xdr:col>
      <xdr:colOff>38100</xdr:colOff>
      <xdr:row>39</xdr:row>
      <xdr:rowOff>58420</xdr:rowOff>
    </xdr:to>
    <xdr:sp macro="" textlink="">
      <xdr:nvSpPr>
        <xdr:cNvPr id="374" name="楕円 373"/>
        <xdr:cNvSpPr/>
      </xdr:nvSpPr>
      <xdr:spPr>
        <a:xfrm>
          <a:off x="18735040" y="649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113047</xdr:rowOff>
    </xdr:from>
    <xdr:ext cx="469744" cy="259045"/>
    <xdr:sp macro="" textlink="">
      <xdr:nvSpPr>
        <xdr:cNvPr id="375" name="n_1aveValue【認定こども園・幼稚園・保育所】&#10;一人当たり面積"/>
        <xdr:cNvSpPr txBox="1"/>
      </xdr:nvSpPr>
      <xdr:spPr>
        <a:xfrm>
          <a:off x="185611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376" name="n_2aveValue【認定こども園・幼稚園・保育所】&#10;一人当たり面積"/>
        <xdr:cNvSpPr txBox="1"/>
      </xdr:nvSpPr>
      <xdr:spPr>
        <a:xfrm>
          <a:off x="1777626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49547</xdr:rowOff>
    </xdr:from>
    <xdr:ext cx="469744" cy="259045"/>
    <xdr:sp macro="" textlink="">
      <xdr:nvSpPr>
        <xdr:cNvPr id="377" name="n_1mainValue【認定こども園・幼稚園・保育所】&#10;一人当たり面積"/>
        <xdr:cNvSpPr txBox="1"/>
      </xdr:nvSpPr>
      <xdr:spPr>
        <a:xfrm>
          <a:off x="185611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9" name="直線コネクタ 388"/>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0" name="テキスト ボックス 389"/>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1" name="直線コネクタ 390"/>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2" name="テキスト ボックス 391"/>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3" name="直線コネクタ 392"/>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4" name="テキスト ボックス 393"/>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5" name="直線コネクタ 394"/>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6" name="テキスト ボックス 395"/>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8" name="テキスト ボックス 397"/>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400" name="直線コネクタ 399"/>
        <xdr:cNvCxnSpPr/>
      </xdr:nvCxnSpPr>
      <xdr:spPr>
        <a:xfrm flipV="1">
          <a:off x="14375764" y="9408414"/>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401" name="【学校施設】&#10;有形固定資産減価償却率最小値テキスト"/>
        <xdr:cNvSpPr txBox="1"/>
      </xdr:nvSpPr>
      <xdr:spPr>
        <a:xfrm>
          <a:off x="14414500" y="1065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402" name="直線コネクタ 401"/>
        <xdr:cNvCxnSpPr/>
      </xdr:nvCxnSpPr>
      <xdr:spPr>
        <a:xfrm>
          <a:off x="14287500" y="10650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03" name="【学校施設】&#10;有形固定資産減価償却率最大値テキスト"/>
        <xdr:cNvSpPr txBox="1"/>
      </xdr:nvSpPr>
      <xdr:spPr>
        <a:xfrm>
          <a:off x="14414500" y="9191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04" name="直線コネクタ 403"/>
        <xdr:cNvCxnSpPr/>
      </xdr:nvCxnSpPr>
      <xdr:spPr>
        <a:xfrm>
          <a:off x="14287500" y="9408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405" name="【学校施設】&#10;有形固定資産減価償却率平均値テキスト"/>
        <xdr:cNvSpPr txBox="1"/>
      </xdr:nvSpPr>
      <xdr:spPr>
        <a:xfrm>
          <a:off x="14414500" y="9835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406" name="フローチャート: 判断 405"/>
        <xdr:cNvSpPr/>
      </xdr:nvSpPr>
      <xdr:spPr>
        <a:xfrm>
          <a:off x="14325600" y="985748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407" name="フローチャート: 判断 406"/>
        <xdr:cNvSpPr/>
      </xdr:nvSpPr>
      <xdr:spPr>
        <a:xfrm>
          <a:off x="13578840" y="9862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408" name="フローチャート: 判断 407"/>
        <xdr:cNvSpPr/>
      </xdr:nvSpPr>
      <xdr:spPr>
        <a:xfrm>
          <a:off x="12804140" y="9816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9" name="テキスト ボックス 40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88646</xdr:rowOff>
    </xdr:from>
    <xdr:to>
      <xdr:col>81</xdr:col>
      <xdr:colOff>101600</xdr:colOff>
      <xdr:row>61</xdr:row>
      <xdr:rowOff>18796</xdr:rowOff>
    </xdr:to>
    <xdr:sp macro="" textlink="">
      <xdr:nvSpPr>
        <xdr:cNvPr id="414" name="楕円 413"/>
        <xdr:cNvSpPr/>
      </xdr:nvSpPr>
      <xdr:spPr>
        <a:xfrm>
          <a:off x="13578840" y="10147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85615</xdr:rowOff>
    </xdr:from>
    <xdr:ext cx="405111" cy="259045"/>
    <xdr:sp macro="" textlink="">
      <xdr:nvSpPr>
        <xdr:cNvPr id="415" name="n_1aveValue【学校施設】&#10;有形固定資産減価償却率"/>
        <xdr:cNvSpPr txBox="1"/>
      </xdr:nvSpPr>
      <xdr:spPr>
        <a:xfrm>
          <a:off x="134372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39895</xdr:rowOff>
    </xdr:from>
    <xdr:ext cx="405111" cy="259045"/>
    <xdr:sp macro="" textlink="">
      <xdr:nvSpPr>
        <xdr:cNvPr id="416" name="n_2aveValue【学校施設】&#10;有形固定資産減価償却率"/>
        <xdr:cNvSpPr txBox="1"/>
      </xdr:nvSpPr>
      <xdr:spPr>
        <a:xfrm>
          <a:off x="12675244" y="959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9923</xdr:rowOff>
    </xdr:from>
    <xdr:ext cx="405111" cy="259045"/>
    <xdr:sp macro="" textlink="">
      <xdr:nvSpPr>
        <xdr:cNvPr id="417" name="n_1mainValue【学校施設】&#10;有形固定資産減価償却率"/>
        <xdr:cNvSpPr txBox="1"/>
      </xdr:nvSpPr>
      <xdr:spPr>
        <a:xfrm>
          <a:off x="13437244" y="1023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6" name="テキスト ボックス 42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8" name="テキスト ボックス 42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9" name="直線コネクタ 42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0" name="テキスト ボックス 42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1" name="直線コネクタ 43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2" name="テキスト ボックス 43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3" name="直線コネクタ 43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4" name="テキスト ボックス 43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5" name="直線コネクタ 43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6" name="テキスト ボックス 43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7" name="直線コネクタ 43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8" name="テキスト ボックス 43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442" name="直線コネクタ 441"/>
        <xdr:cNvCxnSpPr/>
      </xdr:nvCxnSpPr>
      <xdr:spPr>
        <a:xfrm flipV="1">
          <a:off x="19509104" y="9313164"/>
          <a:ext cx="0"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443" name="【学校施設】&#10;一人当たり面積最小値テキスト"/>
        <xdr:cNvSpPr txBox="1"/>
      </xdr:nvSpPr>
      <xdr:spPr>
        <a:xfrm>
          <a:off x="19547840" y="1073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444" name="直線コネクタ 443"/>
        <xdr:cNvCxnSpPr/>
      </xdr:nvCxnSpPr>
      <xdr:spPr>
        <a:xfrm>
          <a:off x="19443700" y="107316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445" name="【学校施設】&#10;一人当たり面積最大値テキスト"/>
        <xdr:cNvSpPr txBox="1"/>
      </xdr:nvSpPr>
      <xdr:spPr>
        <a:xfrm>
          <a:off x="19547840" y="909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446" name="直線コネクタ 445"/>
        <xdr:cNvCxnSpPr/>
      </xdr:nvCxnSpPr>
      <xdr:spPr>
        <a:xfrm>
          <a:off x="19443700" y="9313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447" name="【学校施設】&#10;一人当たり面積平均値テキスト"/>
        <xdr:cNvSpPr txBox="1"/>
      </xdr:nvSpPr>
      <xdr:spPr>
        <a:xfrm>
          <a:off x="19547840" y="10290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448" name="フローチャート: 判断 447"/>
        <xdr:cNvSpPr/>
      </xdr:nvSpPr>
      <xdr:spPr>
        <a:xfrm>
          <a:off x="19458940" y="1031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449" name="フローチャート: 判断 448"/>
        <xdr:cNvSpPr/>
      </xdr:nvSpPr>
      <xdr:spPr>
        <a:xfrm>
          <a:off x="18735040" y="103402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450" name="フローチャート: 判断 449"/>
        <xdr:cNvSpPr/>
      </xdr:nvSpPr>
      <xdr:spPr>
        <a:xfrm>
          <a:off x="17937480" y="10350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1" name="テキスト ボックス 45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xdr:rowOff>
    </xdr:from>
    <xdr:to>
      <xdr:col>112</xdr:col>
      <xdr:colOff>38100</xdr:colOff>
      <xdr:row>61</xdr:row>
      <xdr:rowOff>102997</xdr:rowOff>
    </xdr:to>
    <xdr:sp macro="" textlink="">
      <xdr:nvSpPr>
        <xdr:cNvPr id="456" name="楕円 455"/>
        <xdr:cNvSpPr/>
      </xdr:nvSpPr>
      <xdr:spPr>
        <a:xfrm>
          <a:off x="18735040" y="102274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35450</xdr:rowOff>
    </xdr:from>
    <xdr:ext cx="469744" cy="259045"/>
    <xdr:sp macro="" textlink="">
      <xdr:nvSpPr>
        <xdr:cNvPr id="457" name="n_1aveValue【学校施設】&#10;一人当たり面積"/>
        <xdr:cNvSpPr txBox="1"/>
      </xdr:nvSpPr>
      <xdr:spPr>
        <a:xfrm>
          <a:off x="18561127" y="1042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71518</xdr:rowOff>
    </xdr:from>
    <xdr:ext cx="469744" cy="259045"/>
    <xdr:sp macro="" textlink="">
      <xdr:nvSpPr>
        <xdr:cNvPr id="458" name="n_2aveValue【学校施設】&#10;一人当たり面積"/>
        <xdr:cNvSpPr txBox="1"/>
      </xdr:nvSpPr>
      <xdr:spPr>
        <a:xfrm>
          <a:off x="17776267" y="1012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119524</xdr:rowOff>
    </xdr:from>
    <xdr:ext cx="469744" cy="259045"/>
    <xdr:sp macro="" textlink="">
      <xdr:nvSpPr>
        <xdr:cNvPr id="459" name="n_1mainValue【学校施設】&#10;一人当たり面積"/>
        <xdr:cNvSpPr txBox="1"/>
      </xdr:nvSpPr>
      <xdr:spPr>
        <a:xfrm>
          <a:off x="18561127" y="100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0" name="テキスト ボックス 469"/>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1" name="直線コネクタ 47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2" name="テキスト ボックス 471"/>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3" name="直線コネクタ 47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4" name="テキスト ボックス 47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5" name="直線コネクタ 47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6" name="テキスト ボックス 47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7" name="直線コネクタ 47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8" name="テキスト ボックス 47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9" name="直線コネクタ 47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0" name="テキスト ボックス 479"/>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1" name="直線コネクタ 48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2" name="テキスト ボックス 481"/>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3"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57150</xdr:rowOff>
    </xdr:to>
    <xdr:cxnSp macro="">
      <xdr:nvCxnSpPr>
        <xdr:cNvPr id="484" name="直線コネクタ 483"/>
        <xdr:cNvCxnSpPr/>
      </xdr:nvCxnSpPr>
      <xdr:spPr>
        <a:xfrm flipV="1">
          <a:off x="14375764" y="130416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60977</xdr:rowOff>
    </xdr:from>
    <xdr:ext cx="405111" cy="259045"/>
    <xdr:sp macro="" textlink="">
      <xdr:nvSpPr>
        <xdr:cNvPr id="485" name="【児童館】&#10;有形固定資産減価償却率最小値テキスト"/>
        <xdr:cNvSpPr txBox="1"/>
      </xdr:nvSpPr>
      <xdr:spPr>
        <a:xfrm>
          <a:off x="14414500" y="1447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57150</xdr:rowOff>
    </xdr:from>
    <xdr:to>
      <xdr:col>86</xdr:col>
      <xdr:colOff>25400</xdr:colOff>
      <xdr:row>86</xdr:row>
      <xdr:rowOff>57150</xdr:rowOff>
    </xdr:to>
    <xdr:cxnSp macro="">
      <xdr:nvCxnSpPr>
        <xdr:cNvPr id="486" name="直線コネクタ 485"/>
        <xdr:cNvCxnSpPr/>
      </xdr:nvCxnSpPr>
      <xdr:spPr>
        <a:xfrm>
          <a:off x="142875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7"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8" name="直線コネクタ 487"/>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489" name="【児童館】&#10;有形固定資産減価償却率平均値テキスト"/>
        <xdr:cNvSpPr txBox="1"/>
      </xdr:nvSpPr>
      <xdr:spPr>
        <a:xfrm>
          <a:off x="14414500" y="1370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490" name="フローチャート: 判断 489"/>
        <xdr:cNvSpPr/>
      </xdr:nvSpPr>
      <xdr:spPr>
        <a:xfrm>
          <a:off x="14325600" y="1372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491" name="フローチャート: 判断 490"/>
        <xdr:cNvSpPr/>
      </xdr:nvSpPr>
      <xdr:spPr>
        <a:xfrm>
          <a:off x="135788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492" name="フローチャート: 判断 491"/>
        <xdr:cNvSpPr/>
      </xdr:nvSpPr>
      <xdr:spPr>
        <a:xfrm>
          <a:off x="12804140" y="13749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3" name="テキスト ボックス 49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4" name="テキスト ボックス 49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5" name="テキスト ボックス 49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6" name="テキスト ボックス 49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7" name="テキスト ボックス 49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57786</xdr:rowOff>
    </xdr:from>
    <xdr:to>
      <xdr:col>81</xdr:col>
      <xdr:colOff>101600</xdr:colOff>
      <xdr:row>82</xdr:row>
      <xdr:rowOff>159386</xdr:rowOff>
    </xdr:to>
    <xdr:sp macro="" textlink="">
      <xdr:nvSpPr>
        <xdr:cNvPr id="498" name="楕円 497"/>
        <xdr:cNvSpPr/>
      </xdr:nvSpPr>
      <xdr:spPr>
        <a:xfrm>
          <a:off x="13578840" y="1380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158132</xdr:rowOff>
    </xdr:from>
    <xdr:ext cx="405111" cy="259045"/>
    <xdr:sp macro="" textlink="">
      <xdr:nvSpPr>
        <xdr:cNvPr id="499" name="n_1aveValue【児童館】&#10;有形固定資産減価償却率"/>
        <xdr:cNvSpPr txBox="1"/>
      </xdr:nvSpPr>
      <xdr:spPr>
        <a:xfrm>
          <a:off x="13437244" y="1390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500" name="n_2aveValue【児童館】&#10;有形固定資産減価償却率"/>
        <xdr:cNvSpPr txBox="1"/>
      </xdr:nvSpPr>
      <xdr:spPr>
        <a:xfrm>
          <a:off x="126752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4463</xdr:rowOff>
    </xdr:from>
    <xdr:ext cx="405111" cy="259045"/>
    <xdr:sp macro="" textlink="">
      <xdr:nvSpPr>
        <xdr:cNvPr id="501" name="n_1mainValue【児童館】&#10;有形固定資産減価償却率"/>
        <xdr:cNvSpPr txBox="1"/>
      </xdr:nvSpPr>
      <xdr:spPr>
        <a:xfrm>
          <a:off x="13437244" y="1358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0" name="テキスト ボックス 50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1" name="直線コネクタ 51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2" name="直線コネクタ 511"/>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3" name="テキスト ボックス 512"/>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4" name="直線コネクタ 513"/>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5" name="テキスト ボックス 514"/>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16" name="直線コネクタ 515"/>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17" name="テキスト ボックス 516"/>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18" name="直線コネクタ 517"/>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19" name="テキスト ボックス 518"/>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0" name="直線コネクタ 519"/>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1" name="テキスト ボックス 520"/>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2" name="直線コネクタ 521"/>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3" name="テキスト ボックス 522"/>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5443</xdr:rowOff>
    </xdr:from>
    <xdr:to>
      <xdr:col>116</xdr:col>
      <xdr:colOff>62864</xdr:colOff>
      <xdr:row>86</xdr:row>
      <xdr:rowOff>87086</xdr:rowOff>
    </xdr:to>
    <xdr:cxnSp macro="">
      <xdr:nvCxnSpPr>
        <xdr:cNvPr id="527" name="直線コネクタ 526"/>
        <xdr:cNvCxnSpPr/>
      </xdr:nvCxnSpPr>
      <xdr:spPr>
        <a:xfrm flipV="1">
          <a:off x="19509104" y="13751923"/>
          <a:ext cx="0" cy="75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28" name="【児童館】&#10;一人当たり面積最小値テキスト"/>
        <xdr:cNvSpPr txBox="1"/>
      </xdr:nvSpPr>
      <xdr:spPr>
        <a:xfrm>
          <a:off x="19547840"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29" name="直線コネクタ 528"/>
        <xdr:cNvCxnSpPr/>
      </xdr:nvCxnSpPr>
      <xdr:spPr>
        <a:xfrm>
          <a:off x="19443700" y="145041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123570</xdr:rowOff>
    </xdr:from>
    <xdr:ext cx="469744" cy="259045"/>
    <xdr:sp macro="" textlink="">
      <xdr:nvSpPr>
        <xdr:cNvPr id="530" name="【児童館】&#10;一人当たり面積最大値テキスト"/>
        <xdr:cNvSpPr txBox="1"/>
      </xdr:nvSpPr>
      <xdr:spPr>
        <a:xfrm>
          <a:off x="19547840" y="1353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5443</xdr:rowOff>
    </xdr:from>
    <xdr:to>
      <xdr:col>116</xdr:col>
      <xdr:colOff>152400</xdr:colOff>
      <xdr:row>82</xdr:row>
      <xdr:rowOff>5443</xdr:rowOff>
    </xdr:to>
    <xdr:cxnSp macro="">
      <xdr:nvCxnSpPr>
        <xdr:cNvPr id="531" name="直線コネクタ 530"/>
        <xdr:cNvCxnSpPr/>
      </xdr:nvCxnSpPr>
      <xdr:spPr>
        <a:xfrm>
          <a:off x="19443700" y="137519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129013</xdr:rowOff>
    </xdr:from>
    <xdr:ext cx="469744" cy="259045"/>
    <xdr:sp macro="" textlink="">
      <xdr:nvSpPr>
        <xdr:cNvPr id="532" name="【児童館】&#10;一人当たり面積平均値テキスト"/>
        <xdr:cNvSpPr txBox="1"/>
      </xdr:nvSpPr>
      <xdr:spPr>
        <a:xfrm>
          <a:off x="19547840" y="14210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150586</xdr:rowOff>
    </xdr:from>
    <xdr:to>
      <xdr:col>116</xdr:col>
      <xdr:colOff>114300</xdr:colOff>
      <xdr:row>85</xdr:row>
      <xdr:rowOff>80736</xdr:rowOff>
    </xdr:to>
    <xdr:sp macro="" textlink="">
      <xdr:nvSpPr>
        <xdr:cNvPr id="533" name="フローチャート: 判断 532"/>
        <xdr:cNvSpPr/>
      </xdr:nvSpPr>
      <xdr:spPr>
        <a:xfrm>
          <a:off x="19458940" y="14232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19957</xdr:rowOff>
    </xdr:from>
    <xdr:to>
      <xdr:col>112</xdr:col>
      <xdr:colOff>38100</xdr:colOff>
      <xdr:row>84</xdr:row>
      <xdr:rowOff>121557</xdr:rowOff>
    </xdr:to>
    <xdr:sp macro="" textlink="">
      <xdr:nvSpPr>
        <xdr:cNvPr id="534" name="フローチャート: 判断 533"/>
        <xdr:cNvSpPr/>
      </xdr:nvSpPr>
      <xdr:spPr>
        <a:xfrm>
          <a:off x="18735040" y="141017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35" name="フローチャート: 判断 534"/>
        <xdr:cNvSpPr/>
      </xdr:nvSpPr>
      <xdr:spPr>
        <a:xfrm>
          <a:off x="17937480" y="14167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6" name="テキスト ボックス 53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7" name="テキスト ボックス 53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8" name="テキスト ボックス 53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9" name="テキスト ボックス 53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0" name="テキスト ボックス 53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166914</xdr:rowOff>
    </xdr:from>
    <xdr:to>
      <xdr:col>112</xdr:col>
      <xdr:colOff>38100</xdr:colOff>
      <xdr:row>77</xdr:row>
      <xdr:rowOff>97064</xdr:rowOff>
    </xdr:to>
    <xdr:sp macro="" textlink="">
      <xdr:nvSpPr>
        <xdr:cNvPr id="541" name="楕円 540"/>
        <xdr:cNvSpPr/>
      </xdr:nvSpPr>
      <xdr:spPr>
        <a:xfrm>
          <a:off x="18735040" y="129075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112684</xdr:rowOff>
    </xdr:from>
    <xdr:ext cx="469744" cy="259045"/>
    <xdr:sp macro="" textlink="">
      <xdr:nvSpPr>
        <xdr:cNvPr id="542" name="n_1aveValue【児童館】&#10;一人当たり面積"/>
        <xdr:cNvSpPr txBox="1"/>
      </xdr:nvSpPr>
      <xdr:spPr>
        <a:xfrm>
          <a:off x="18561127" y="14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43" name="n_2aveValue【児童館】&#10;一人当たり面積"/>
        <xdr:cNvSpPr txBox="1"/>
      </xdr:nvSpPr>
      <xdr:spPr>
        <a:xfrm>
          <a:off x="17776267" y="139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113591</xdr:rowOff>
    </xdr:from>
    <xdr:ext cx="469744" cy="259045"/>
    <xdr:sp macro="" textlink="">
      <xdr:nvSpPr>
        <xdr:cNvPr id="544" name="n_1mainValue【児童館】&#10;一人当たり面積"/>
        <xdr:cNvSpPr txBox="1"/>
      </xdr:nvSpPr>
      <xdr:spPr>
        <a:xfrm>
          <a:off x="18561127" y="1268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5" name="テキスト ボックス 554"/>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6" name="直線コネクタ 555"/>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7" name="テキスト ボックス 556"/>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8" name="直線コネクタ 557"/>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9" name="テキスト ボックス 558"/>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0" name="直線コネクタ 559"/>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1" name="テキスト ボックス 560"/>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2" name="直線コネクタ 561"/>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3" name="テキスト ボックス 562"/>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4" name="直線コネクタ 563"/>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5" name="テキスト ボックス 564"/>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569" name="直線コネクタ 568"/>
        <xdr:cNvCxnSpPr/>
      </xdr:nvCxnSpPr>
      <xdr:spPr>
        <a:xfrm flipV="1">
          <a:off x="14375764" y="16965929"/>
          <a:ext cx="0" cy="103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570" name="【公民館】&#10;有形固定資産減価償却率最小値テキスト"/>
        <xdr:cNvSpPr txBox="1"/>
      </xdr:nvSpPr>
      <xdr:spPr>
        <a:xfrm>
          <a:off x="144145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571" name="直線コネクタ 570"/>
        <xdr:cNvCxnSpPr/>
      </xdr:nvCxnSpPr>
      <xdr:spPr>
        <a:xfrm>
          <a:off x="14287500" y="18004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572" name="【公民館】&#10;有形固定資産減価償却率最大値テキスト"/>
        <xdr:cNvSpPr txBox="1"/>
      </xdr:nvSpPr>
      <xdr:spPr>
        <a:xfrm>
          <a:off x="14414500" y="16748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573" name="直線コネクタ 572"/>
        <xdr:cNvCxnSpPr/>
      </xdr:nvCxnSpPr>
      <xdr:spPr>
        <a:xfrm>
          <a:off x="14287500" y="169659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574" name="【公民館】&#10;有形固定資産減価償却率平均値テキスト"/>
        <xdr:cNvSpPr txBox="1"/>
      </xdr:nvSpPr>
      <xdr:spPr>
        <a:xfrm>
          <a:off x="14414500" y="174631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575" name="フローチャート: 判断 574"/>
        <xdr:cNvSpPr/>
      </xdr:nvSpPr>
      <xdr:spPr>
        <a:xfrm>
          <a:off x="14325600" y="1748472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576" name="フローチャート: 判断 575"/>
        <xdr:cNvSpPr/>
      </xdr:nvSpPr>
      <xdr:spPr>
        <a:xfrm>
          <a:off x="1357884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577" name="フローチャート: 判断 576"/>
        <xdr:cNvSpPr/>
      </xdr:nvSpPr>
      <xdr:spPr>
        <a:xfrm>
          <a:off x="12804140" y="1749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145414</xdr:rowOff>
    </xdr:from>
    <xdr:to>
      <xdr:col>81</xdr:col>
      <xdr:colOff>101600</xdr:colOff>
      <xdr:row>103</xdr:row>
      <xdr:rowOff>75564</xdr:rowOff>
    </xdr:to>
    <xdr:sp macro="" textlink="">
      <xdr:nvSpPr>
        <xdr:cNvPr id="583" name="楕円 582"/>
        <xdr:cNvSpPr/>
      </xdr:nvSpPr>
      <xdr:spPr>
        <a:xfrm>
          <a:off x="13578840" y="172446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118127</xdr:rowOff>
    </xdr:from>
    <xdr:ext cx="405111" cy="259045"/>
    <xdr:sp macro="" textlink="">
      <xdr:nvSpPr>
        <xdr:cNvPr id="584" name="n_1aveValue【公民館】&#10;有形固定資産減価償却率"/>
        <xdr:cNvSpPr txBox="1"/>
      </xdr:nvSpPr>
      <xdr:spPr>
        <a:xfrm>
          <a:off x="13437244" y="1755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4463</xdr:rowOff>
    </xdr:from>
    <xdr:ext cx="405111" cy="259045"/>
    <xdr:sp macro="" textlink="">
      <xdr:nvSpPr>
        <xdr:cNvPr id="585" name="n_2aveValue【公民館】&#10;有形固定資産減価償却率"/>
        <xdr:cNvSpPr txBox="1"/>
      </xdr:nvSpPr>
      <xdr:spPr>
        <a:xfrm>
          <a:off x="12675244" y="1727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92091</xdr:rowOff>
    </xdr:from>
    <xdr:ext cx="405111" cy="259045"/>
    <xdr:sp macro="" textlink="">
      <xdr:nvSpPr>
        <xdr:cNvPr id="586" name="n_1mainValue【公民館】&#10;有形固定資産減価償却率"/>
        <xdr:cNvSpPr txBox="1"/>
      </xdr:nvSpPr>
      <xdr:spPr>
        <a:xfrm>
          <a:off x="13437244" y="1702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7" name="正方形/長方形 58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8" name="正方形/長方形 58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9" name="正方形/長方形 58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0" name="正方形/長方形 58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1" name="正方形/長方形 59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2" name="正方形/長方形 59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3" name="正方形/長方形 59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4" name="正方形/長方形 59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5" name="テキスト ボックス 59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6" name="直線コネクタ 59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7" name="直線コネクタ 596"/>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8" name="テキスト ボックス 597"/>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9" name="直線コネクタ 598"/>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0" name="テキスト ボックス 599"/>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1" name="直線コネクタ 600"/>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2" name="テキスト ボックス 601"/>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3" name="直線コネクタ 602"/>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4" name="テキスト ボックス 603"/>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608" name="直線コネクタ 607"/>
        <xdr:cNvCxnSpPr/>
      </xdr:nvCxnSpPr>
      <xdr:spPr>
        <a:xfrm flipV="1">
          <a:off x="19509104" y="16826485"/>
          <a:ext cx="0"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609" name="【公民館】&#10;一人当たり面積最小値テキスト"/>
        <xdr:cNvSpPr txBox="1"/>
      </xdr:nvSpPr>
      <xdr:spPr>
        <a:xfrm>
          <a:off x="19547840" y="1809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610" name="直線コネクタ 609"/>
        <xdr:cNvCxnSpPr/>
      </xdr:nvCxnSpPr>
      <xdr:spPr>
        <a:xfrm>
          <a:off x="19443700" y="18093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611" name="【公民館】&#10;一人当たり面積最大値テキスト"/>
        <xdr:cNvSpPr txBox="1"/>
      </xdr:nvSpPr>
      <xdr:spPr>
        <a:xfrm>
          <a:off x="19547840" y="16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612" name="直線コネクタ 611"/>
        <xdr:cNvCxnSpPr/>
      </xdr:nvCxnSpPr>
      <xdr:spPr>
        <a:xfrm>
          <a:off x="19443700" y="16826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24401</xdr:rowOff>
    </xdr:from>
    <xdr:ext cx="469744" cy="259045"/>
    <xdr:sp macro="" textlink="">
      <xdr:nvSpPr>
        <xdr:cNvPr id="613" name="【公民館】&#10;一人当たり面積平均値テキスト"/>
        <xdr:cNvSpPr txBox="1"/>
      </xdr:nvSpPr>
      <xdr:spPr>
        <a:xfrm>
          <a:off x="19547840" y="1762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614" name="フローチャート: 判断 613"/>
        <xdr:cNvSpPr/>
      </xdr:nvSpPr>
      <xdr:spPr>
        <a:xfrm>
          <a:off x="1945894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615" name="フローチャート: 判断 614"/>
        <xdr:cNvSpPr/>
      </xdr:nvSpPr>
      <xdr:spPr>
        <a:xfrm>
          <a:off x="18735040" y="17581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616" name="フローチャート: 判断 615"/>
        <xdr:cNvSpPr/>
      </xdr:nvSpPr>
      <xdr:spPr>
        <a:xfrm>
          <a:off x="17937480" y="1763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11685</xdr:rowOff>
    </xdr:from>
    <xdr:to>
      <xdr:col>112</xdr:col>
      <xdr:colOff>38100</xdr:colOff>
      <xdr:row>108</xdr:row>
      <xdr:rowOff>113285</xdr:rowOff>
    </xdr:to>
    <xdr:sp macro="" textlink="">
      <xdr:nvSpPr>
        <xdr:cNvPr id="622" name="楕円 621"/>
        <xdr:cNvSpPr/>
      </xdr:nvSpPr>
      <xdr:spPr>
        <a:xfrm>
          <a:off x="18735040" y="181168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93235</xdr:rowOff>
    </xdr:from>
    <xdr:ext cx="469744" cy="259045"/>
    <xdr:sp macro="" textlink="">
      <xdr:nvSpPr>
        <xdr:cNvPr id="623" name="n_1aveValue【公民館】&#10;一人当たり面積"/>
        <xdr:cNvSpPr txBox="1"/>
      </xdr:nvSpPr>
      <xdr:spPr>
        <a:xfrm>
          <a:off x="18561127" y="1736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624" name="n_2aveValue【公民館】&#10;一人当たり面積"/>
        <xdr:cNvSpPr txBox="1"/>
      </xdr:nvSpPr>
      <xdr:spPr>
        <a:xfrm>
          <a:off x="17776267" y="174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104412</xdr:rowOff>
    </xdr:from>
    <xdr:ext cx="469744" cy="259045"/>
    <xdr:sp macro="" textlink="">
      <xdr:nvSpPr>
        <xdr:cNvPr id="625" name="n_1mainValue【公民館】&#10;一人当たり面積"/>
        <xdr:cNvSpPr txBox="1"/>
      </xdr:nvSpPr>
      <xdr:spPr>
        <a:xfrm>
          <a:off x="18561127" y="182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道路については、有形固定資産減価償却率が全</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国・県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平均を下回っている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が、類似団体内</a:t>
          </a:r>
          <a:r>
            <a:rPr kumimoji="1" lang="ja-JP" altLang="en-US" sz="1300">
              <a:solidFill>
                <a:schemeClr val="tx1"/>
              </a:solidFill>
              <a:latin typeface="ＭＳ Ｐゴシック" panose="020B0600070205080204" pitchFamily="50" charset="-128"/>
              <a:ea typeface="ＭＳ Ｐゴシック" panose="020B0600070205080204" pitchFamily="50" charset="-128"/>
            </a:rPr>
            <a:t>平均値を上回っている。一人当たり延長が全国・県平均を上回っているが、類似団体内平均値よりは下回っている。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認定こども園等については、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全</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国・県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平均、類似団体内</a:t>
          </a:r>
          <a:r>
            <a:rPr kumimoji="1" lang="ja-JP" altLang="ja-JP" sz="1100">
              <a:solidFill>
                <a:schemeClr val="tx1"/>
              </a:solidFill>
              <a:effectLst/>
              <a:latin typeface="+mn-lt"/>
              <a:ea typeface="+mn-ea"/>
              <a:cs typeface="+mn-cs"/>
            </a:rPr>
            <a:t>平</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均</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一人当たり面積は全</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国・県平均を上回っている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類似団体内平均値を下回っている。橋梁・トンネルについては、有形固定資産減価償却率が全国・県平均、類似団体内平均値を下回っている。一人当たり償却資産額は全国・県平均、類似団体内平均値を上回っている。学校施設について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有形資産減価償却率が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全国・県・類似団体平均を</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一人当たり面積は全国・県・類似団体内平均値を上回っている。</a:t>
          </a:r>
          <a:r>
            <a:rPr kumimoji="1" lang="ja-JP" altLang="en-US" sz="1300">
              <a:solidFill>
                <a:schemeClr val="tx1"/>
              </a:solidFill>
              <a:latin typeface="ＭＳ Ｐゴシック" panose="020B0600070205080204" pitchFamily="50" charset="-128"/>
              <a:ea typeface="ＭＳ Ｐゴシック" panose="020B0600070205080204" pitchFamily="50" charset="-128"/>
            </a:rPr>
            <a:t>公営住宅については、有形資産減価償却率が全国・県・類似団体平均を下回っている。一人当たり面積は県平均を上回っているが、全国・類似団体平均を下回っている。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児童館については、有形固定資産減価償却率が全国・県平均、類似団体内平均値を下回っている。一人あたり面積は全国・県平均、類似団体内平均値を上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300">
              <a:solidFill>
                <a:schemeClr val="tx1"/>
              </a:solidFill>
              <a:latin typeface="ＭＳ Ｐゴシック" panose="020B0600070205080204" pitchFamily="50" charset="-128"/>
              <a:ea typeface="ＭＳ Ｐゴシック" panose="020B0600070205080204" pitchFamily="50" charset="-128"/>
            </a:rPr>
            <a:t>公民館については、有形固定資産減価償却率が全国・県平均、類似団体内平均値を上回っている。一人当たり面積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全国・県平均、類似団体内平均値を下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回っている。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いずれも他団体の詳細なデータとの比較検討ができないため原因分析は困難であるが、市としては固定資産台帳の精査に努めていく。</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24,707
24,519
196.98
13,869,386
13,273,079
565,773
7,197,049
13,930,720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086225" y="566547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12496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12496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02082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124960" y="623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03606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312160" y="65424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122572</xdr:rowOff>
    </xdr:from>
    <xdr:ext cx="405111" cy="259045"/>
    <xdr:sp macro="" textlink="">
      <xdr:nvSpPr>
        <xdr:cNvPr id="63" name="n_1aveValue【図書館】&#10;有形固定資産減価償却率"/>
        <xdr:cNvSpPr txBox="1"/>
      </xdr:nvSpPr>
      <xdr:spPr>
        <a:xfrm>
          <a:off x="317056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168275</xdr:rowOff>
    </xdr:from>
    <xdr:to>
      <xdr:col>15</xdr:col>
      <xdr:colOff>101600</xdr:colOff>
      <xdr:row>37</xdr:row>
      <xdr:rowOff>98425</xdr:rowOff>
    </xdr:to>
    <xdr:sp macro="" textlink="">
      <xdr:nvSpPr>
        <xdr:cNvPr id="64" name="フローチャート: 判断 63"/>
        <xdr:cNvSpPr/>
      </xdr:nvSpPr>
      <xdr:spPr>
        <a:xfrm>
          <a:off x="251460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114952</xdr:rowOff>
    </xdr:from>
    <xdr:ext cx="405111" cy="259045"/>
    <xdr:sp macro="" textlink="">
      <xdr:nvSpPr>
        <xdr:cNvPr id="65" name="n_2aveValue【図書館】&#10;有形固定資産減価償却率"/>
        <xdr:cNvSpPr txBox="1"/>
      </xdr:nvSpPr>
      <xdr:spPr>
        <a:xfrm>
          <a:off x="238570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158750</xdr:rowOff>
    </xdr:from>
    <xdr:to>
      <xdr:col>20</xdr:col>
      <xdr:colOff>38100</xdr:colOff>
      <xdr:row>40</xdr:row>
      <xdr:rowOff>88900</xdr:rowOff>
    </xdr:to>
    <xdr:sp macro="" textlink="">
      <xdr:nvSpPr>
        <xdr:cNvPr id="71" name="楕円 70"/>
        <xdr:cNvSpPr/>
      </xdr:nvSpPr>
      <xdr:spPr>
        <a:xfrm>
          <a:off x="3312160" y="66967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40</xdr:row>
      <xdr:rowOff>80027</xdr:rowOff>
    </xdr:from>
    <xdr:ext cx="405111" cy="259045"/>
    <xdr:sp macro="" textlink="">
      <xdr:nvSpPr>
        <xdr:cNvPr id="72" name="n_1mainValue【図書館】&#10;有形固定資産減価償却率"/>
        <xdr:cNvSpPr txBox="1"/>
      </xdr:nvSpPr>
      <xdr:spPr>
        <a:xfrm>
          <a:off x="317056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7" name="テキスト ボックス 86"/>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9" name="テキスト ボックス 88"/>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1" name="テキスト ボックス 90"/>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95" name="直線コネクタ 94"/>
        <xdr:cNvCxnSpPr/>
      </xdr:nvCxnSpPr>
      <xdr:spPr>
        <a:xfrm flipV="1">
          <a:off x="9219565" y="555879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96" name="【図書館】&#10;一人当たり面積最小値テキスト"/>
        <xdr:cNvSpPr txBox="1"/>
      </xdr:nvSpPr>
      <xdr:spPr>
        <a:xfrm>
          <a:off x="92583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97" name="直線コネクタ 96"/>
        <xdr:cNvCxnSpPr/>
      </xdr:nvCxnSpPr>
      <xdr:spPr>
        <a:xfrm>
          <a:off x="9154160" y="709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98" name="【図書館】&#10;一人当たり面積最大値テキスト"/>
        <xdr:cNvSpPr txBox="1"/>
      </xdr:nvSpPr>
      <xdr:spPr>
        <a:xfrm>
          <a:off x="9258300" y="534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99" name="直線コネクタ 98"/>
        <xdr:cNvCxnSpPr/>
      </xdr:nvCxnSpPr>
      <xdr:spPr>
        <a:xfrm>
          <a:off x="915416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68597</xdr:rowOff>
    </xdr:from>
    <xdr:ext cx="469744" cy="259045"/>
    <xdr:sp macro="" textlink="">
      <xdr:nvSpPr>
        <xdr:cNvPr id="100" name="【図書館】&#10;一人当たり面積平均値テキスト"/>
        <xdr:cNvSpPr txBox="1"/>
      </xdr:nvSpPr>
      <xdr:spPr>
        <a:xfrm>
          <a:off x="9258300" y="660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1" name="フローチャート: 判断 100"/>
        <xdr:cNvSpPr/>
      </xdr:nvSpPr>
      <xdr:spPr>
        <a:xfrm>
          <a:off x="9192260" y="6628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2" name="フローチャート: 判断 101"/>
        <xdr:cNvSpPr/>
      </xdr:nvSpPr>
      <xdr:spPr>
        <a:xfrm>
          <a:off x="8445500" y="665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67327</xdr:rowOff>
    </xdr:from>
    <xdr:ext cx="469744" cy="259045"/>
    <xdr:sp macro="" textlink="">
      <xdr:nvSpPr>
        <xdr:cNvPr id="103" name="n_1aveValue【図書館】&#10;一人当たり面積"/>
        <xdr:cNvSpPr txBox="1"/>
      </xdr:nvSpPr>
      <xdr:spPr>
        <a:xfrm>
          <a:off x="827158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29210</xdr:rowOff>
    </xdr:from>
    <xdr:to>
      <xdr:col>46</xdr:col>
      <xdr:colOff>38100</xdr:colOff>
      <xdr:row>39</xdr:row>
      <xdr:rowOff>130810</xdr:rowOff>
    </xdr:to>
    <xdr:sp macro="" textlink="">
      <xdr:nvSpPr>
        <xdr:cNvPr id="104" name="フローチャート: 判断 103"/>
        <xdr:cNvSpPr/>
      </xdr:nvSpPr>
      <xdr:spPr>
        <a:xfrm>
          <a:off x="7670800" y="6567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147337</xdr:rowOff>
    </xdr:from>
    <xdr:ext cx="469744" cy="259045"/>
    <xdr:sp macro="" textlink="">
      <xdr:nvSpPr>
        <xdr:cNvPr id="105" name="n_2aveValue【図書館】&#10;一人当たり面積"/>
        <xdr:cNvSpPr txBox="1"/>
      </xdr:nvSpPr>
      <xdr:spPr>
        <a:xfrm>
          <a:off x="750958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6" name="テキスト ボックス 10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11" name="楕円 110"/>
        <xdr:cNvSpPr/>
      </xdr:nvSpPr>
      <xdr:spPr>
        <a:xfrm>
          <a:off x="8445500" y="682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38117</xdr:rowOff>
    </xdr:from>
    <xdr:ext cx="469744" cy="259045"/>
    <xdr:sp macro="" textlink="">
      <xdr:nvSpPr>
        <xdr:cNvPr id="112" name="n_1mainValue【図書館】&#10;一人当たり面積"/>
        <xdr:cNvSpPr txBox="1"/>
      </xdr:nvSpPr>
      <xdr:spPr>
        <a:xfrm>
          <a:off x="827158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3" name="テキスト ボックス 122"/>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24" name="直線コネクタ 123"/>
        <xdr:cNvCxnSpPr/>
      </xdr:nvCxnSpPr>
      <xdr:spPr>
        <a:xfrm>
          <a:off x="67056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25" name="テキスト ボックス 124"/>
        <xdr:cNvSpPr txBox="1"/>
      </xdr:nvSpPr>
      <xdr:spPr>
        <a:xfrm>
          <a:off x="33608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26" name="直線コネクタ 125"/>
        <xdr:cNvCxnSpPr/>
      </xdr:nvCxnSpPr>
      <xdr:spPr>
        <a:xfrm>
          <a:off x="67056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27" name="テキスト ボックス 126"/>
        <xdr:cNvSpPr txBox="1"/>
      </xdr:nvSpPr>
      <xdr:spPr>
        <a:xfrm>
          <a:off x="33608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28" name="直線コネクタ 127"/>
        <xdr:cNvCxnSpPr/>
      </xdr:nvCxnSpPr>
      <xdr:spPr>
        <a:xfrm>
          <a:off x="67056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29" name="テキスト ボックス 128"/>
        <xdr:cNvSpPr txBox="1"/>
      </xdr:nvSpPr>
      <xdr:spPr>
        <a:xfrm>
          <a:off x="33608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2" name="直線コネクタ 131"/>
        <xdr:cNvCxnSpPr/>
      </xdr:nvCxnSpPr>
      <xdr:spPr>
        <a:xfrm>
          <a:off x="67056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33" name="テキスト ボックス 132"/>
        <xdr:cNvSpPr txBox="1"/>
      </xdr:nvSpPr>
      <xdr:spPr>
        <a:xfrm>
          <a:off x="33608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4" name="直線コネクタ 133"/>
        <xdr:cNvCxnSpPr/>
      </xdr:nvCxnSpPr>
      <xdr:spPr>
        <a:xfrm>
          <a:off x="67056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5" name="テキスト ボックス 134"/>
        <xdr:cNvSpPr txBox="1"/>
      </xdr:nvSpPr>
      <xdr:spPr>
        <a:xfrm>
          <a:off x="33608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36" name="直線コネクタ 135"/>
        <xdr:cNvCxnSpPr/>
      </xdr:nvCxnSpPr>
      <xdr:spPr>
        <a:xfrm>
          <a:off x="67056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37" name="テキスト ボックス 136"/>
        <xdr:cNvSpPr txBox="1"/>
      </xdr:nvSpPr>
      <xdr:spPr>
        <a:xfrm>
          <a:off x="27196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41" name="直線コネクタ 140"/>
        <xdr:cNvCxnSpPr/>
      </xdr:nvCxnSpPr>
      <xdr:spPr>
        <a:xfrm flipV="1">
          <a:off x="4086225" y="93935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42" name="【体育館・プール】&#10;有形固定資産減価償却率最小値テキスト"/>
        <xdr:cNvSpPr txBox="1"/>
      </xdr:nvSpPr>
      <xdr:spPr>
        <a:xfrm>
          <a:off x="4124960"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43" name="直線コネクタ 142"/>
        <xdr:cNvCxnSpPr/>
      </xdr:nvCxnSpPr>
      <xdr:spPr>
        <a:xfrm>
          <a:off x="4020820" y="10692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44" name="【体育館・プール】&#10;有形固定資産減価償却率最大値テキスト"/>
        <xdr:cNvSpPr txBox="1"/>
      </xdr:nvSpPr>
      <xdr:spPr>
        <a:xfrm>
          <a:off x="4124960" y="917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45" name="直線コネクタ 144"/>
        <xdr:cNvCxnSpPr/>
      </xdr:nvCxnSpPr>
      <xdr:spPr>
        <a:xfrm>
          <a:off x="4020820" y="9393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146" name="【体育館・プール】&#10;有形固定資産減価償却率平均値テキスト"/>
        <xdr:cNvSpPr txBox="1"/>
      </xdr:nvSpPr>
      <xdr:spPr>
        <a:xfrm>
          <a:off x="4124960" y="10259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47" name="フローチャート: 判断 146"/>
        <xdr:cNvSpPr/>
      </xdr:nvSpPr>
      <xdr:spPr>
        <a:xfrm>
          <a:off x="4036060" y="1028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48" name="フローチャート: 判断 147"/>
        <xdr:cNvSpPr/>
      </xdr:nvSpPr>
      <xdr:spPr>
        <a:xfrm>
          <a:off x="3312160" y="103152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10495</xdr:rowOff>
    </xdr:from>
    <xdr:ext cx="405111" cy="259045"/>
    <xdr:sp macro="" textlink="">
      <xdr:nvSpPr>
        <xdr:cNvPr id="149" name="n_1aveValue【体育館・プール】&#10;有形固定資産減価償却率"/>
        <xdr:cNvSpPr txBox="1"/>
      </xdr:nvSpPr>
      <xdr:spPr>
        <a:xfrm>
          <a:off x="3170564" y="1040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163513</xdr:rowOff>
    </xdr:from>
    <xdr:to>
      <xdr:col>15</xdr:col>
      <xdr:colOff>101600</xdr:colOff>
      <xdr:row>61</xdr:row>
      <xdr:rowOff>93663</xdr:rowOff>
    </xdr:to>
    <xdr:sp macro="" textlink="">
      <xdr:nvSpPr>
        <xdr:cNvPr id="150" name="フローチャート: 判断 149"/>
        <xdr:cNvSpPr/>
      </xdr:nvSpPr>
      <xdr:spPr>
        <a:xfrm>
          <a:off x="2514600" y="102219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110190</xdr:rowOff>
    </xdr:from>
    <xdr:ext cx="405111" cy="259045"/>
    <xdr:sp macro="" textlink="">
      <xdr:nvSpPr>
        <xdr:cNvPr id="151" name="n_2aveValue【体育館・プール】&#10;有形固定資産減価償却率"/>
        <xdr:cNvSpPr txBox="1"/>
      </xdr:nvSpPr>
      <xdr:spPr>
        <a:xfrm>
          <a:off x="2385704" y="1000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57" name="楕円 156"/>
        <xdr:cNvSpPr/>
      </xdr:nvSpPr>
      <xdr:spPr>
        <a:xfrm>
          <a:off x="3312160" y="9878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101617</xdr:rowOff>
    </xdr:from>
    <xdr:ext cx="405111" cy="259045"/>
    <xdr:sp macro="" textlink="">
      <xdr:nvSpPr>
        <xdr:cNvPr id="158" name="n_1mainValue【体育館・プール】&#10;有形固定資産減価償却率"/>
        <xdr:cNvSpPr txBox="1"/>
      </xdr:nvSpPr>
      <xdr:spPr>
        <a:xfrm>
          <a:off x="317056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69" name="テキスト ボックス 168"/>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1" name="テキスト ボックス 170"/>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3" name="テキスト ボックス 172"/>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5" name="テキスト ボックス 174"/>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7" name="テキスト ボックス 176"/>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9" name="テキスト ボックス 178"/>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183" name="直線コネクタ 182"/>
        <xdr:cNvCxnSpPr/>
      </xdr:nvCxnSpPr>
      <xdr:spPr>
        <a:xfrm flipV="1">
          <a:off x="9219565" y="92773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184" name="【体育館・プール】&#10;一人当たり面積最小値テキスト"/>
        <xdr:cNvSpPr txBox="1"/>
      </xdr:nvSpPr>
      <xdr:spPr>
        <a:xfrm>
          <a:off x="92583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185" name="直線コネクタ 184"/>
        <xdr:cNvCxnSpPr/>
      </xdr:nvCxnSpPr>
      <xdr:spPr>
        <a:xfrm>
          <a:off x="915416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86" name="【体育館・プール】&#10;一人当たり面積最大値テキスト"/>
        <xdr:cNvSpPr txBox="1"/>
      </xdr:nvSpPr>
      <xdr:spPr>
        <a:xfrm>
          <a:off x="9258300" y="905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87" name="直線コネクタ 186"/>
        <xdr:cNvCxnSpPr/>
      </xdr:nvCxnSpPr>
      <xdr:spPr>
        <a:xfrm>
          <a:off x="915416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160037</xdr:rowOff>
    </xdr:from>
    <xdr:ext cx="469744" cy="259045"/>
    <xdr:sp macro="" textlink="">
      <xdr:nvSpPr>
        <xdr:cNvPr id="188" name="【体育館・プール】&#10;一人当たり面積平均値テキスト"/>
        <xdr:cNvSpPr txBox="1"/>
      </xdr:nvSpPr>
      <xdr:spPr>
        <a:xfrm>
          <a:off x="9258300" y="10050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189" name="フローチャート: 判断 188"/>
        <xdr:cNvSpPr/>
      </xdr:nvSpPr>
      <xdr:spPr>
        <a:xfrm>
          <a:off x="9192260" y="10068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190" name="フローチャート: 判断 189"/>
        <xdr:cNvSpPr/>
      </xdr:nvSpPr>
      <xdr:spPr>
        <a:xfrm>
          <a:off x="8445500" y="984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67327</xdr:rowOff>
    </xdr:from>
    <xdr:ext cx="469744" cy="259045"/>
    <xdr:sp macro="" textlink="">
      <xdr:nvSpPr>
        <xdr:cNvPr id="191" name="n_1aveValue【体育館・プール】&#10;一人当たり面積"/>
        <xdr:cNvSpPr txBox="1"/>
      </xdr:nvSpPr>
      <xdr:spPr>
        <a:xfrm>
          <a:off x="827158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36830</xdr:rowOff>
    </xdr:from>
    <xdr:to>
      <xdr:col>46</xdr:col>
      <xdr:colOff>38100</xdr:colOff>
      <xdr:row>59</xdr:row>
      <xdr:rowOff>138430</xdr:rowOff>
    </xdr:to>
    <xdr:sp macro="" textlink="">
      <xdr:nvSpPr>
        <xdr:cNvPr id="192" name="フローチャート: 判断 191"/>
        <xdr:cNvSpPr/>
      </xdr:nvSpPr>
      <xdr:spPr>
        <a:xfrm>
          <a:off x="7670800" y="99275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154957</xdr:rowOff>
    </xdr:from>
    <xdr:ext cx="469744" cy="259045"/>
    <xdr:sp macro="" textlink="">
      <xdr:nvSpPr>
        <xdr:cNvPr id="193" name="n_2aveValue【体育館・プール】&#10;一人当たり面積"/>
        <xdr:cNvSpPr txBox="1"/>
      </xdr:nvSpPr>
      <xdr:spPr>
        <a:xfrm>
          <a:off x="7509587" y="971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4" name="テキスト ボックス 19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199" name="楕円 198"/>
        <xdr:cNvSpPr/>
      </xdr:nvSpPr>
      <xdr:spPr>
        <a:xfrm>
          <a:off x="8445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144797</xdr:rowOff>
    </xdr:from>
    <xdr:ext cx="469744" cy="259045"/>
    <xdr:sp macro="" textlink="">
      <xdr:nvSpPr>
        <xdr:cNvPr id="200" name="n_1mainValue【体育館・プール】&#10;一人当たり面積"/>
        <xdr:cNvSpPr txBox="1"/>
      </xdr:nvSpPr>
      <xdr:spPr>
        <a:xfrm>
          <a:off x="827158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9" name="テキスト ボックス 20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0" name="直線コネクタ 20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1" name="テキスト ボックス 210"/>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2" name="直線コネクタ 211"/>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3" name="テキスト ボックス 212"/>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4" name="直線コネクタ 213"/>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5" name="テキスト ボックス 214"/>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6" name="直線コネクタ 215"/>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7" name="テキスト ボックス 216"/>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8" name="直線コネクタ 217"/>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9" name="テキスト ボックス 218"/>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23" name="直線コネクタ 222"/>
        <xdr:cNvCxnSpPr/>
      </xdr:nvCxnSpPr>
      <xdr:spPr>
        <a:xfrm flipV="1">
          <a:off x="4086225" y="13030962"/>
          <a:ext cx="0" cy="113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24" name="【福祉施設】&#10;有形固定資産減価償却率最小値テキスト"/>
        <xdr:cNvSpPr txBox="1"/>
      </xdr:nvSpPr>
      <xdr:spPr>
        <a:xfrm>
          <a:off x="412496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25" name="直線コネクタ 224"/>
        <xdr:cNvCxnSpPr/>
      </xdr:nvCxnSpPr>
      <xdr:spPr>
        <a:xfrm>
          <a:off x="4020820" y="14165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26" name="【福祉施設】&#10;有形固定資産減価償却率最大値テキスト"/>
        <xdr:cNvSpPr txBox="1"/>
      </xdr:nvSpPr>
      <xdr:spPr>
        <a:xfrm>
          <a:off x="4124960" y="1280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27" name="直線コネクタ 226"/>
        <xdr:cNvCxnSpPr/>
      </xdr:nvCxnSpPr>
      <xdr:spPr>
        <a:xfrm>
          <a:off x="4020820" y="13030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28" name="【福祉施設】&#10;有形固定資産減価償却率平均値テキスト"/>
        <xdr:cNvSpPr txBox="1"/>
      </xdr:nvSpPr>
      <xdr:spPr>
        <a:xfrm>
          <a:off x="4124960" y="1350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29" name="フローチャート: 判断 228"/>
        <xdr:cNvSpPr/>
      </xdr:nvSpPr>
      <xdr:spPr>
        <a:xfrm>
          <a:off x="4036060" y="1352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30" name="フローチャート: 判断 229"/>
        <xdr:cNvSpPr/>
      </xdr:nvSpPr>
      <xdr:spPr>
        <a:xfrm>
          <a:off x="3312160" y="135516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61740</xdr:rowOff>
    </xdr:from>
    <xdr:ext cx="405111" cy="259045"/>
    <xdr:sp macro="" textlink="">
      <xdr:nvSpPr>
        <xdr:cNvPr id="231" name="n_1aveValue【福祉施設】&#10;有形固定資産減価償却率"/>
        <xdr:cNvSpPr txBox="1"/>
      </xdr:nvSpPr>
      <xdr:spPr>
        <a:xfrm>
          <a:off x="3170564" y="1364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126746</xdr:rowOff>
    </xdr:from>
    <xdr:to>
      <xdr:col>15</xdr:col>
      <xdr:colOff>101600</xdr:colOff>
      <xdr:row>82</xdr:row>
      <xdr:rowOff>56896</xdr:rowOff>
    </xdr:to>
    <xdr:sp macro="" textlink="">
      <xdr:nvSpPr>
        <xdr:cNvPr id="232" name="フローチャート: 判断 231"/>
        <xdr:cNvSpPr/>
      </xdr:nvSpPr>
      <xdr:spPr>
        <a:xfrm>
          <a:off x="2514600" y="13705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73423</xdr:rowOff>
    </xdr:from>
    <xdr:ext cx="405111" cy="259045"/>
    <xdr:sp macro="" textlink="">
      <xdr:nvSpPr>
        <xdr:cNvPr id="233" name="n_2aveValue【福祉施設】&#10;有形固定資産減価償却率"/>
        <xdr:cNvSpPr txBox="1"/>
      </xdr:nvSpPr>
      <xdr:spPr>
        <a:xfrm>
          <a:off x="2385704" y="1348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147320</xdr:rowOff>
    </xdr:from>
    <xdr:to>
      <xdr:col>20</xdr:col>
      <xdr:colOff>38100</xdr:colOff>
      <xdr:row>79</xdr:row>
      <xdr:rowOff>77470</xdr:rowOff>
    </xdr:to>
    <xdr:sp macro="" textlink="">
      <xdr:nvSpPr>
        <xdr:cNvPr id="239" name="楕円 238"/>
        <xdr:cNvSpPr/>
      </xdr:nvSpPr>
      <xdr:spPr>
        <a:xfrm>
          <a:off x="3312160" y="13223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93997</xdr:rowOff>
    </xdr:from>
    <xdr:ext cx="405111" cy="259045"/>
    <xdr:sp macro="" textlink="">
      <xdr:nvSpPr>
        <xdr:cNvPr id="240" name="n_1mainValue【福祉施設】&#10;有形固定資産減価償却率"/>
        <xdr:cNvSpPr txBox="1"/>
      </xdr:nvSpPr>
      <xdr:spPr>
        <a:xfrm>
          <a:off x="3170564" y="1300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1" name="直線コネクタ 25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2" name="テキスト ボックス 25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3" name="直線コネクタ 25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4" name="テキスト ボックス 25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5" name="直線コネクタ 25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6" name="テキスト ボックス 25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7" name="直線コネクタ 25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8" name="テキスト ボックス 25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9" name="直線コネクタ 25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0" name="テキスト ボックス 259"/>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1" name="直線コネクタ 26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2" name="テキスト ボックス 261"/>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66" name="直線コネクタ 265"/>
        <xdr:cNvCxnSpPr/>
      </xdr:nvCxnSpPr>
      <xdr:spPr>
        <a:xfrm flipV="1">
          <a:off x="9219565" y="13176069"/>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67" name="【福祉施設】&#10;一人当たり面積最小値テキスト"/>
        <xdr:cNvSpPr txBox="1"/>
      </xdr:nvSpPr>
      <xdr:spPr>
        <a:xfrm>
          <a:off x="9258300" y="1454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68" name="直線コネクタ 267"/>
        <xdr:cNvCxnSpPr/>
      </xdr:nvCxnSpPr>
      <xdr:spPr>
        <a:xfrm>
          <a:off x="9154160" y="14540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69" name="【福祉施設】&#10;一人当たり面積最大値テキスト"/>
        <xdr:cNvSpPr txBox="1"/>
      </xdr:nvSpPr>
      <xdr:spPr>
        <a:xfrm>
          <a:off x="9258300" y="1295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70" name="直線コネクタ 269"/>
        <xdr:cNvCxnSpPr/>
      </xdr:nvCxnSpPr>
      <xdr:spPr>
        <a:xfrm>
          <a:off x="9154160" y="13176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122482</xdr:rowOff>
    </xdr:from>
    <xdr:ext cx="469744" cy="259045"/>
    <xdr:sp macro="" textlink="">
      <xdr:nvSpPr>
        <xdr:cNvPr id="271" name="【福祉施設】&#10;一人当たり面積平均値テキスト"/>
        <xdr:cNvSpPr txBox="1"/>
      </xdr:nvSpPr>
      <xdr:spPr>
        <a:xfrm>
          <a:off x="9258300" y="1420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72" name="フローチャート: 判断 271"/>
        <xdr:cNvSpPr/>
      </xdr:nvSpPr>
      <xdr:spPr>
        <a:xfrm>
          <a:off x="9192260" y="14225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73" name="フローチャート: 判断 272"/>
        <xdr:cNvSpPr/>
      </xdr:nvSpPr>
      <xdr:spPr>
        <a:xfrm>
          <a:off x="8445500" y="1412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157678</xdr:rowOff>
    </xdr:from>
    <xdr:ext cx="469744" cy="259045"/>
    <xdr:sp macro="" textlink="">
      <xdr:nvSpPr>
        <xdr:cNvPr id="274" name="n_1aveValue【福祉施設】&#10;一人当たり面積"/>
        <xdr:cNvSpPr txBox="1"/>
      </xdr:nvSpPr>
      <xdr:spPr>
        <a:xfrm>
          <a:off x="8271587" y="1390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148952</xdr:rowOff>
    </xdr:from>
    <xdr:to>
      <xdr:col>46</xdr:col>
      <xdr:colOff>38100</xdr:colOff>
      <xdr:row>84</xdr:row>
      <xdr:rowOff>79102</xdr:rowOff>
    </xdr:to>
    <xdr:sp macro="" textlink="">
      <xdr:nvSpPr>
        <xdr:cNvPr id="275" name="フローチャート: 判断 274"/>
        <xdr:cNvSpPr/>
      </xdr:nvSpPr>
      <xdr:spPr>
        <a:xfrm>
          <a:off x="7670800" y="14063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95629</xdr:rowOff>
    </xdr:from>
    <xdr:ext cx="469744" cy="259045"/>
    <xdr:sp macro="" textlink="">
      <xdr:nvSpPr>
        <xdr:cNvPr id="276" name="n_2aveValue【福祉施設】&#10;一人当たり面積"/>
        <xdr:cNvSpPr txBox="1"/>
      </xdr:nvSpPr>
      <xdr:spPr>
        <a:xfrm>
          <a:off x="7509587" y="138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7" name="テキスト ボックス 27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8" name="テキスト ボックス 27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9" name="テキスト ボックス 27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0" name="テキスト ボックス 27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1" name="テキスト ボックス 28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77107</xdr:rowOff>
    </xdr:from>
    <xdr:to>
      <xdr:col>50</xdr:col>
      <xdr:colOff>165100</xdr:colOff>
      <xdr:row>86</xdr:row>
      <xdr:rowOff>7257</xdr:rowOff>
    </xdr:to>
    <xdr:sp macro="" textlink="">
      <xdr:nvSpPr>
        <xdr:cNvPr id="282" name="楕円 281"/>
        <xdr:cNvSpPr/>
      </xdr:nvSpPr>
      <xdr:spPr>
        <a:xfrm>
          <a:off x="8445500" y="14326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169834</xdr:rowOff>
    </xdr:from>
    <xdr:ext cx="469744" cy="259045"/>
    <xdr:sp macro="" textlink="">
      <xdr:nvSpPr>
        <xdr:cNvPr id="283" name="n_1mainValue【福祉施設】&#10;一人当たり面積"/>
        <xdr:cNvSpPr txBox="1"/>
      </xdr:nvSpPr>
      <xdr:spPr>
        <a:xfrm>
          <a:off x="8271587" y="144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4" name="直線コネクタ 29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5" name="テキスト ボックス 294"/>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6" name="直線コネクタ 29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7" name="テキスト ボックス 29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8" name="直線コネクタ 29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9" name="テキスト ボックス 29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0" name="直線コネクタ 29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1" name="テキスト ボックス 30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2" name="直線コネクタ 30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3" name="テキスト ボックス 30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4" name="直線コネクタ 30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5" name="テキスト ボックス 304"/>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309" name="直線コネクタ 308"/>
        <xdr:cNvCxnSpPr/>
      </xdr:nvCxnSpPr>
      <xdr:spPr>
        <a:xfrm flipV="1">
          <a:off x="4086225" y="16713381"/>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310" name="【市民会館】&#10;有形固定資産減価償却率最小値テキスト"/>
        <xdr:cNvSpPr txBox="1"/>
      </xdr:nvSpPr>
      <xdr:spPr>
        <a:xfrm>
          <a:off x="4124960" y="18155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311" name="直線コネクタ 310"/>
        <xdr:cNvCxnSpPr/>
      </xdr:nvCxnSpPr>
      <xdr:spPr>
        <a:xfrm>
          <a:off x="4020820" y="18151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12" name="【市民会館】&#10;有形固定資産減価償却率最大値テキスト"/>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13" name="直線コネクタ 312"/>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14" name="【市民会館】&#10;有形固定資産減価償却率平均値テキスト"/>
        <xdr:cNvSpPr txBox="1"/>
      </xdr:nvSpPr>
      <xdr:spPr>
        <a:xfrm>
          <a:off x="4124960" y="1744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15" name="フローチャート: 判断 314"/>
        <xdr:cNvSpPr/>
      </xdr:nvSpPr>
      <xdr:spPr>
        <a:xfrm>
          <a:off x="4036060" y="174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316" name="フローチャート: 判断 315"/>
        <xdr:cNvSpPr/>
      </xdr:nvSpPr>
      <xdr:spPr>
        <a:xfrm>
          <a:off x="3312160" y="174017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56078</xdr:rowOff>
    </xdr:from>
    <xdr:ext cx="405111" cy="259045"/>
    <xdr:sp macro="" textlink="">
      <xdr:nvSpPr>
        <xdr:cNvPr id="317" name="n_1aveValue【市民会館】&#10;有形固定資産減価償却率"/>
        <xdr:cNvSpPr txBox="1"/>
      </xdr:nvSpPr>
      <xdr:spPr>
        <a:xfrm>
          <a:off x="3170564" y="1749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18" name="フローチャート: 判断 317"/>
        <xdr:cNvSpPr/>
      </xdr:nvSpPr>
      <xdr:spPr>
        <a:xfrm>
          <a:off x="251460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168020</xdr:rowOff>
    </xdr:from>
    <xdr:ext cx="405111" cy="259045"/>
    <xdr:sp macro="" textlink="">
      <xdr:nvSpPr>
        <xdr:cNvPr id="319" name="n_2aveValue【市民会館】&#10;有形固定資産減価償却率"/>
        <xdr:cNvSpPr txBox="1"/>
      </xdr:nvSpPr>
      <xdr:spPr>
        <a:xfrm>
          <a:off x="238570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0" name="テキスト ボックス 31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77651</xdr:rowOff>
    </xdr:from>
    <xdr:to>
      <xdr:col>20</xdr:col>
      <xdr:colOff>38100</xdr:colOff>
      <xdr:row>103</xdr:row>
      <xdr:rowOff>7801</xdr:rowOff>
    </xdr:to>
    <xdr:sp macro="" textlink="">
      <xdr:nvSpPr>
        <xdr:cNvPr id="325" name="楕円 324"/>
        <xdr:cNvSpPr/>
      </xdr:nvSpPr>
      <xdr:spPr>
        <a:xfrm>
          <a:off x="3312160" y="171769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24328</xdr:rowOff>
    </xdr:from>
    <xdr:ext cx="405111" cy="259045"/>
    <xdr:sp macro="" textlink="">
      <xdr:nvSpPr>
        <xdr:cNvPr id="326" name="n_1mainValue【市民会館】&#10;有形固定資産減価償却率"/>
        <xdr:cNvSpPr txBox="1"/>
      </xdr:nvSpPr>
      <xdr:spPr>
        <a:xfrm>
          <a:off x="3170564" y="16955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7" name="直線コネクタ 336"/>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8" name="テキスト ボックス 337"/>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9" name="直線コネクタ 338"/>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0" name="テキスト ボックス 339"/>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1" name="直線コネクタ 340"/>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2" name="テキスト ボックス 341"/>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3" name="直線コネクタ 342"/>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4" name="テキスト ボックス 343"/>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5" name="直線コネクタ 344"/>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6" name="テキスト ボックス 345"/>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350" name="直線コネクタ 349"/>
        <xdr:cNvCxnSpPr/>
      </xdr:nvCxnSpPr>
      <xdr:spPr>
        <a:xfrm flipV="1">
          <a:off x="9219565" y="16969740"/>
          <a:ext cx="0" cy="1158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351" name="【市民会館】&#10;一人当たり面積最小値テキスト"/>
        <xdr:cNvSpPr txBox="1"/>
      </xdr:nvSpPr>
      <xdr:spPr>
        <a:xfrm>
          <a:off x="9258300"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52" name="直線コネクタ 351"/>
        <xdr:cNvCxnSpPr/>
      </xdr:nvCxnSpPr>
      <xdr:spPr>
        <a:xfrm>
          <a:off x="9154160" y="18127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353" name="【市民会館】&#10;一人当たり面積最大値テキスト"/>
        <xdr:cNvSpPr txBox="1"/>
      </xdr:nvSpPr>
      <xdr:spPr>
        <a:xfrm>
          <a:off x="9258300" y="1675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354" name="直線コネクタ 353"/>
        <xdr:cNvCxnSpPr/>
      </xdr:nvCxnSpPr>
      <xdr:spPr>
        <a:xfrm>
          <a:off x="9154160" y="1696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160038</xdr:rowOff>
    </xdr:from>
    <xdr:ext cx="469744" cy="259045"/>
    <xdr:sp macro="" textlink="">
      <xdr:nvSpPr>
        <xdr:cNvPr id="355" name="【市民会館】&#10;一人当たり面積平均値テキスト"/>
        <xdr:cNvSpPr txBox="1"/>
      </xdr:nvSpPr>
      <xdr:spPr>
        <a:xfrm>
          <a:off x="9258300" y="1759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56" name="フローチャート: 判断 355"/>
        <xdr:cNvSpPr/>
      </xdr:nvSpPr>
      <xdr:spPr>
        <a:xfrm>
          <a:off x="9192260" y="176123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357" name="フローチャート: 判断 356"/>
        <xdr:cNvSpPr/>
      </xdr:nvSpPr>
      <xdr:spPr>
        <a:xfrm>
          <a:off x="8445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2557</xdr:rowOff>
    </xdr:from>
    <xdr:ext cx="469744" cy="259045"/>
    <xdr:sp macro="" textlink="">
      <xdr:nvSpPr>
        <xdr:cNvPr id="358" name="n_1aveValue【市民会館】&#10;一人当たり面積"/>
        <xdr:cNvSpPr txBox="1"/>
      </xdr:nvSpPr>
      <xdr:spPr>
        <a:xfrm>
          <a:off x="827158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74930</xdr:rowOff>
    </xdr:from>
    <xdr:to>
      <xdr:col>46</xdr:col>
      <xdr:colOff>38100</xdr:colOff>
      <xdr:row>105</xdr:row>
      <xdr:rowOff>5080</xdr:rowOff>
    </xdr:to>
    <xdr:sp macro="" textlink="">
      <xdr:nvSpPr>
        <xdr:cNvPr id="359" name="フローチャート: 判断 358"/>
        <xdr:cNvSpPr/>
      </xdr:nvSpPr>
      <xdr:spPr>
        <a:xfrm>
          <a:off x="7670800" y="17509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21607</xdr:rowOff>
    </xdr:from>
    <xdr:ext cx="469744" cy="259045"/>
    <xdr:sp macro="" textlink="">
      <xdr:nvSpPr>
        <xdr:cNvPr id="360" name="n_2aveValue【市民会館】&#10;一人当たり面積"/>
        <xdr:cNvSpPr txBox="1"/>
      </xdr:nvSpPr>
      <xdr:spPr>
        <a:xfrm>
          <a:off x="750958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1" name="テキスト ボックス 36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78739</xdr:rowOff>
    </xdr:from>
    <xdr:to>
      <xdr:col>50</xdr:col>
      <xdr:colOff>165100</xdr:colOff>
      <xdr:row>106</xdr:row>
      <xdr:rowOff>8889</xdr:rowOff>
    </xdr:to>
    <xdr:sp macro="" textlink="">
      <xdr:nvSpPr>
        <xdr:cNvPr id="366" name="楕円 365"/>
        <xdr:cNvSpPr/>
      </xdr:nvSpPr>
      <xdr:spPr>
        <a:xfrm>
          <a:off x="8445500" y="17680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16</xdr:rowOff>
    </xdr:from>
    <xdr:ext cx="469744" cy="259045"/>
    <xdr:sp macro="" textlink="">
      <xdr:nvSpPr>
        <xdr:cNvPr id="367" name="n_1mainValue【市民会館】&#10;一人当たり面積"/>
        <xdr:cNvSpPr txBox="1"/>
      </xdr:nvSpPr>
      <xdr:spPr>
        <a:xfrm>
          <a:off x="8271587" y="177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8" name="テキスト ボックス 377"/>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9" name="直線コネクタ 378"/>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0" name="テキスト ボックス 379"/>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1" name="直線コネクタ 380"/>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2" name="テキスト ボックス 381"/>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3" name="直線コネクタ 382"/>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4" name="テキスト ボックス 383"/>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5" name="直線コネクタ 384"/>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6" name="テキスト ボックス 385"/>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7" name="直線コネクタ 386"/>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8" name="テキスト ボックス 387"/>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392" name="直線コネクタ 391"/>
        <xdr:cNvCxnSpPr/>
      </xdr:nvCxnSpPr>
      <xdr:spPr>
        <a:xfrm flipV="1">
          <a:off x="14375764" y="57130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93" name="【一般廃棄物処理施設】&#10;有形固定資産減価償却率最小値テキスト"/>
        <xdr:cNvSpPr txBox="1"/>
      </xdr:nvSpPr>
      <xdr:spPr>
        <a:xfrm>
          <a:off x="144145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94" name="直線コネクタ 393"/>
        <xdr:cNvCxnSpPr/>
      </xdr:nvCxnSpPr>
      <xdr:spPr>
        <a:xfrm>
          <a:off x="14287500" y="7130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395" name="【一般廃棄物処理施設】&#10;有形固定資産減価償却率最大値テキスト"/>
        <xdr:cNvSpPr txBox="1"/>
      </xdr:nvSpPr>
      <xdr:spPr>
        <a:xfrm>
          <a:off x="14414500" y="549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396" name="直線コネクタ 395"/>
        <xdr:cNvCxnSpPr/>
      </xdr:nvCxnSpPr>
      <xdr:spPr>
        <a:xfrm>
          <a:off x="14287500" y="57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97" name="【一般廃棄物処理施設】&#10;有形固定資産減価償却率平均値テキスト"/>
        <xdr:cNvSpPr txBox="1"/>
      </xdr:nvSpPr>
      <xdr:spPr>
        <a:xfrm>
          <a:off x="14414500" y="626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98" name="フローチャート: 判断 397"/>
        <xdr:cNvSpPr/>
      </xdr:nvSpPr>
      <xdr:spPr>
        <a:xfrm>
          <a:off x="14325600" y="6285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399" name="フローチャート: 判断 398"/>
        <xdr:cNvSpPr/>
      </xdr:nvSpPr>
      <xdr:spPr>
        <a:xfrm>
          <a:off x="1357884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137177</xdr:rowOff>
    </xdr:from>
    <xdr:ext cx="405111" cy="259045"/>
    <xdr:sp macro="" textlink="">
      <xdr:nvSpPr>
        <xdr:cNvPr id="400" name="n_1aveValue【一般廃棄物処理施設】&#10;有形固定資産減価償却率"/>
        <xdr:cNvSpPr txBox="1"/>
      </xdr:nvSpPr>
      <xdr:spPr>
        <a:xfrm>
          <a:off x="134372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84455</xdr:rowOff>
    </xdr:from>
    <xdr:to>
      <xdr:col>76</xdr:col>
      <xdr:colOff>165100</xdr:colOff>
      <xdr:row>38</xdr:row>
      <xdr:rowOff>14605</xdr:rowOff>
    </xdr:to>
    <xdr:sp macro="" textlink="">
      <xdr:nvSpPr>
        <xdr:cNvPr id="401" name="フローチャート: 判断 400"/>
        <xdr:cNvSpPr/>
      </xdr:nvSpPr>
      <xdr:spPr>
        <a:xfrm>
          <a:off x="12804140" y="628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31132</xdr:rowOff>
    </xdr:from>
    <xdr:ext cx="405111" cy="259045"/>
    <xdr:sp macro="" textlink="">
      <xdr:nvSpPr>
        <xdr:cNvPr id="402" name="n_2aveValue【一般廃棄物処理施設】&#10;有形固定資産減価償却率"/>
        <xdr:cNvSpPr txBox="1"/>
      </xdr:nvSpPr>
      <xdr:spPr>
        <a:xfrm>
          <a:off x="126752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3" name="テキスト ボックス 40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107315</xdr:rowOff>
    </xdr:from>
    <xdr:to>
      <xdr:col>81</xdr:col>
      <xdr:colOff>101600</xdr:colOff>
      <xdr:row>37</xdr:row>
      <xdr:rowOff>37465</xdr:rowOff>
    </xdr:to>
    <xdr:sp macro="" textlink="">
      <xdr:nvSpPr>
        <xdr:cNvPr id="408" name="楕円 407"/>
        <xdr:cNvSpPr/>
      </xdr:nvSpPr>
      <xdr:spPr>
        <a:xfrm>
          <a:off x="13578840" y="6142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53992</xdr:rowOff>
    </xdr:from>
    <xdr:ext cx="405111" cy="259045"/>
    <xdr:sp macro="" textlink="">
      <xdr:nvSpPr>
        <xdr:cNvPr id="409" name="n_1mainValue【一般廃棄物処理施設】&#10;有形固定資産減価償却率"/>
        <xdr:cNvSpPr txBox="1"/>
      </xdr:nvSpPr>
      <xdr:spPr>
        <a:xfrm>
          <a:off x="134372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0" name="直線コネクタ 41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1" name="テキスト ボックス 420"/>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2" name="直線コネクタ 42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3" name="テキスト ボックス 422"/>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4" name="直線コネクタ 42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5" name="テキスト ボックス 424"/>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6" name="直線コネクタ 42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7" name="テキスト ボックス 426"/>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9" name="テキスト ボックス 42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431" name="直線コネクタ 430"/>
        <xdr:cNvCxnSpPr/>
      </xdr:nvCxnSpPr>
      <xdr:spPr>
        <a:xfrm flipV="1">
          <a:off x="19509104" y="5953782"/>
          <a:ext cx="0" cy="104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432" name="【一般廃棄物処理施設】&#10;一人当たり有形固定資産（償却資産）額最小値テキスト"/>
        <xdr:cNvSpPr txBox="1"/>
      </xdr:nvSpPr>
      <xdr:spPr>
        <a:xfrm>
          <a:off x="19547840" y="69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433" name="直線コネクタ 432"/>
        <xdr:cNvCxnSpPr/>
      </xdr:nvCxnSpPr>
      <xdr:spPr>
        <a:xfrm>
          <a:off x="19443700" y="6994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434" name="【一般廃棄物処理施設】&#10;一人当たり有形固定資産（償却資産）額最大値テキスト"/>
        <xdr:cNvSpPr txBox="1"/>
      </xdr:nvSpPr>
      <xdr:spPr>
        <a:xfrm>
          <a:off x="19547840" y="573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435" name="直線コネクタ 434"/>
        <xdr:cNvCxnSpPr/>
      </xdr:nvCxnSpPr>
      <xdr:spPr>
        <a:xfrm>
          <a:off x="19443700" y="5953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47320</xdr:rowOff>
    </xdr:from>
    <xdr:ext cx="534377" cy="259045"/>
    <xdr:sp macro="" textlink="">
      <xdr:nvSpPr>
        <xdr:cNvPr id="436" name="【一般廃棄物処理施設】&#10;一人当たり有形固定資産（償却資産）額平均値テキスト"/>
        <xdr:cNvSpPr txBox="1"/>
      </xdr:nvSpPr>
      <xdr:spPr>
        <a:xfrm>
          <a:off x="19547840" y="65852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437" name="フローチャート: 判断 436"/>
        <xdr:cNvSpPr/>
      </xdr:nvSpPr>
      <xdr:spPr>
        <a:xfrm>
          <a:off x="19458940" y="6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438" name="フローチャート: 判断 437"/>
        <xdr:cNvSpPr/>
      </xdr:nvSpPr>
      <xdr:spPr>
        <a:xfrm>
          <a:off x="18735040" y="66062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14926</xdr:rowOff>
    </xdr:from>
    <xdr:ext cx="534377" cy="259045"/>
    <xdr:sp macro="" textlink="">
      <xdr:nvSpPr>
        <xdr:cNvPr id="439" name="n_1aveValue【一般廃棄物処理施設】&#10;一人当たり有形固定資産（償却資産）額"/>
        <xdr:cNvSpPr txBox="1"/>
      </xdr:nvSpPr>
      <xdr:spPr>
        <a:xfrm>
          <a:off x="18528811" y="63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5110</xdr:rowOff>
    </xdr:from>
    <xdr:to>
      <xdr:col>107</xdr:col>
      <xdr:colOff>101600</xdr:colOff>
      <xdr:row>40</xdr:row>
      <xdr:rowOff>106710</xdr:rowOff>
    </xdr:to>
    <xdr:sp macro="" textlink="">
      <xdr:nvSpPr>
        <xdr:cNvPr id="440" name="フローチャート: 判断 439"/>
        <xdr:cNvSpPr/>
      </xdr:nvSpPr>
      <xdr:spPr>
        <a:xfrm>
          <a:off x="17937480" y="671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123237</xdr:rowOff>
    </xdr:from>
    <xdr:ext cx="534377" cy="259045"/>
    <xdr:sp macro="" textlink="">
      <xdr:nvSpPr>
        <xdr:cNvPr id="441" name="n_2aveValue【一般廃棄物処理施設】&#10;一人当たり有形固定資産（償却資産）額"/>
        <xdr:cNvSpPr txBox="1"/>
      </xdr:nvSpPr>
      <xdr:spPr>
        <a:xfrm>
          <a:off x="17766811" y="64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2" name="テキスト ボックス 44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16763</xdr:rowOff>
    </xdr:from>
    <xdr:to>
      <xdr:col>112</xdr:col>
      <xdr:colOff>38100</xdr:colOff>
      <xdr:row>40</xdr:row>
      <xdr:rowOff>118363</xdr:rowOff>
    </xdr:to>
    <xdr:sp macro="" textlink="">
      <xdr:nvSpPr>
        <xdr:cNvPr id="447" name="楕円 446"/>
        <xdr:cNvSpPr/>
      </xdr:nvSpPr>
      <xdr:spPr>
        <a:xfrm>
          <a:off x="18735040" y="67223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109490</xdr:rowOff>
    </xdr:from>
    <xdr:ext cx="534377" cy="259045"/>
    <xdr:sp macro="" textlink="">
      <xdr:nvSpPr>
        <xdr:cNvPr id="448" name="n_1mainValue【一般廃棄物処理施設】&#10;一人当たり有形固定資産（償却資産）額"/>
        <xdr:cNvSpPr txBox="1"/>
      </xdr:nvSpPr>
      <xdr:spPr>
        <a:xfrm>
          <a:off x="18528811" y="68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473" name="直線コネクタ 472"/>
        <xdr:cNvCxnSpPr/>
      </xdr:nvCxnSpPr>
      <xdr:spPr>
        <a:xfrm flipV="1">
          <a:off x="14375764" y="957262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474" name="【保健センター・保健所】&#10;有形固定資産減価償却率最小値テキスト"/>
        <xdr:cNvSpPr txBox="1"/>
      </xdr:nvSpPr>
      <xdr:spPr>
        <a:xfrm>
          <a:off x="144145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75" name="直線コネクタ 474"/>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476" name="【保健センター・保健所】&#10;有形固定資産減価償却率最大値テキスト"/>
        <xdr:cNvSpPr txBox="1"/>
      </xdr:nvSpPr>
      <xdr:spPr>
        <a:xfrm>
          <a:off x="144145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477" name="直線コネクタ 476"/>
        <xdr:cNvCxnSpPr/>
      </xdr:nvCxnSpPr>
      <xdr:spPr>
        <a:xfrm>
          <a:off x="14287500" y="9572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478" name="【保健センター・保健所】&#10;有形固定資産減価償却率平均値テキスト"/>
        <xdr:cNvSpPr txBox="1"/>
      </xdr:nvSpPr>
      <xdr:spPr>
        <a:xfrm>
          <a:off x="144145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479" name="フローチャート: 判断 478"/>
        <xdr:cNvSpPr/>
      </xdr:nvSpPr>
      <xdr:spPr>
        <a:xfrm>
          <a:off x="14325600" y="102590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480" name="フローチャート: 判断 479"/>
        <xdr:cNvSpPr/>
      </xdr:nvSpPr>
      <xdr:spPr>
        <a:xfrm>
          <a:off x="13578840"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28592</xdr:rowOff>
    </xdr:from>
    <xdr:ext cx="405111" cy="259045"/>
    <xdr:sp macro="" textlink="">
      <xdr:nvSpPr>
        <xdr:cNvPr id="481" name="n_1aveValue【保健センター・保健所】&#10;有形固定資産減価償却率"/>
        <xdr:cNvSpPr txBox="1"/>
      </xdr:nvSpPr>
      <xdr:spPr>
        <a:xfrm>
          <a:off x="134372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151130</xdr:rowOff>
    </xdr:from>
    <xdr:to>
      <xdr:col>76</xdr:col>
      <xdr:colOff>165100</xdr:colOff>
      <xdr:row>62</xdr:row>
      <xdr:rowOff>81280</xdr:rowOff>
    </xdr:to>
    <xdr:sp macro="" textlink="">
      <xdr:nvSpPr>
        <xdr:cNvPr id="482" name="フローチャート: 判断 481"/>
        <xdr:cNvSpPr/>
      </xdr:nvSpPr>
      <xdr:spPr>
        <a:xfrm>
          <a:off x="1280414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97807</xdr:rowOff>
    </xdr:from>
    <xdr:ext cx="405111" cy="259045"/>
    <xdr:sp macro="" textlink="">
      <xdr:nvSpPr>
        <xdr:cNvPr id="483" name="n_2aveValue【保健センター・保健所】&#10;有形固定資産減価償却率"/>
        <xdr:cNvSpPr txBox="1"/>
      </xdr:nvSpPr>
      <xdr:spPr>
        <a:xfrm>
          <a:off x="126752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4" name="テキスト ボックス 48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25400</xdr:rowOff>
    </xdr:from>
    <xdr:to>
      <xdr:col>81</xdr:col>
      <xdr:colOff>101600</xdr:colOff>
      <xdr:row>58</xdr:row>
      <xdr:rowOff>127000</xdr:rowOff>
    </xdr:to>
    <xdr:sp macro="" textlink="">
      <xdr:nvSpPr>
        <xdr:cNvPr id="489" name="楕円 488"/>
        <xdr:cNvSpPr/>
      </xdr:nvSpPr>
      <xdr:spPr>
        <a:xfrm>
          <a:off x="1357884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143527</xdr:rowOff>
    </xdr:from>
    <xdr:ext cx="405111" cy="259045"/>
    <xdr:sp macro="" textlink="">
      <xdr:nvSpPr>
        <xdr:cNvPr id="490" name="n_1mainValue【保健センター・保健所】&#10;有形固定資産減価償却率"/>
        <xdr:cNvSpPr txBox="1"/>
      </xdr:nvSpPr>
      <xdr:spPr>
        <a:xfrm>
          <a:off x="134372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1" name="直線コネクタ 500"/>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2" name="テキスト ボックス 501"/>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3" name="直線コネクタ 502"/>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4" name="テキスト ボックス 503"/>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5" name="直線コネクタ 504"/>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6" name="テキスト ボックス 505"/>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7" name="直線コネクタ 506"/>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8" name="テキスト ボックス 507"/>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9" name="直線コネクタ 508"/>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0" name="テキスト ボックス 509"/>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1" name="直線コネクタ 510"/>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2" name="テキスト ボックス 511"/>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516" name="直線コネクタ 515"/>
        <xdr:cNvCxnSpPr/>
      </xdr:nvCxnSpPr>
      <xdr:spPr>
        <a:xfrm flipV="1">
          <a:off x="19509104" y="9469483"/>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17" name="【保健センター・保健所】&#10;一人当たり面積最小値テキスト"/>
        <xdr:cNvSpPr txBox="1"/>
      </xdr:nvSpPr>
      <xdr:spPr>
        <a:xfrm>
          <a:off x="1954784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18" name="直線コネクタ 517"/>
        <xdr:cNvCxnSpPr/>
      </xdr:nvCxnSpPr>
      <xdr:spPr>
        <a:xfrm>
          <a:off x="19443700" y="10853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519" name="【保健センター・保健所】&#10;一人当たり面積最大値テキスト"/>
        <xdr:cNvSpPr txBox="1"/>
      </xdr:nvSpPr>
      <xdr:spPr>
        <a:xfrm>
          <a:off x="19547840" y="924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520" name="直線コネクタ 519"/>
        <xdr:cNvCxnSpPr/>
      </xdr:nvCxnSpPr>
      <xdr:spPr>
        <a:xfrm>
          <a:off x="19443700" y="94694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521" name="【保健センター・保健所】&#10;一人当たり面積平均値テキスト"/>
        <xdr:cNvSpPr txBox="1"/>
      </xdr:nvSpPr>
      <xdr:spPr>
        <a:xfrm>
          <a:off x="19547840" y="1056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22" name="フローチャート: 判断 521"/>
        <xdr:cNvSpPr/>
      </xdr:nvSpPr>
      <xdr:spPr>
        <a:xfrm>
          <a:off x="19458940" y="105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23" name="フローチャート: 判断 522"/>
        <xdr:cNvSpPr/>
      </xdr:nvSpPr>
      <xdr:spPr>
        <a:xfrm>
          <a:off x="1873504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101617</xdr:rowOff>
    </xdr:from>
    <xdr:ext cx="469744" cy="259045"/>
    <xdr:sp macro="" textlink="">
      <xdr:nvSpPr>
        <xdr:cNvPr id="524" name="n_1aveValue【保健センター・保健所】&#10;一人当たり面積"/>
        <xdr:cNvSpPr txBox="1"/>
      </xdr:nvSpPr>
      <xdr:spPr>
        <a:xfrm>
          <a:off x="185611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154940</xdr:rowOff>
    </xdr:from>
    <xdr:to>
      <xdr:col>107</xdr:col>
      <xdr:colOff>101600</xdr:colOff>
      <xdr:row>63</xdr:row>
      <xdr:rowOff>85090</xdr:rowOff>
    </xdr:to>
    <xdr:sp macro="" textlink="">
      <xdr:nvSpPr>
        <xdr:cNvPr id="525" name="フローチャート: 判断 524"/>
        <xdr:cNvSpPr/>
      </xdr:nvSpPr>
      <xdr:spPr>
        <a:xfrm>
          <a:off x="17937480" y="10548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101617</xdr:rowOff>
    </xdr:from>
    <xdr:ext cx="469744" cy="259045"/>
    <xdr:sp macro="" textlink="">
      <xdr:nvSpPr>
        <xdr:cNvPr id="526" name="n_2aveValue【保健センター・保健所】&#10;一人当たり面積"/>
        <xdr:cNvSpPr txBox="1"/>
      </xdr:nvSpPr>
      <xdr:spPr>
        <a:xfrm>
          <a:off x="1777626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7" name="テキスト ボックス 52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21046</xdr:rowOff>
    </xdr:from>
    <xdr:to>
      <xdr:col>112</xdr:col>
      <xdr:colOff>38100</xdr:colOff>
      <xdr:row>64</xdr:row>
      <xdr:rowOff>122646</xdr:rowOff>
    </xdr:to>
    <xdr:sp macro="" textlink="">
      <xdr:nvSpPr>
        <xdr:cNvPr id="532" name="楕円 531"/>
        <xdr:cNvSpPr/>
      </xdr:nvSpPr>
      <xdr:spPr>
        <a:xfrm>
          <a:off x="18735040" y="107500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113773</xdr:rowOff>
    </xdr:from>
    <xdr:ext cx="469744" cy="259045"/>
    <xdr:sp macro="" textlink="">
      <xdr:nvSpPr>
        <xdr:cNvPr id="533" name="n_1mainValue【保健センター・保健所】&#10;一人当たり面積"/>
        <xdr:cNvSpPr txBox="1"/>
      </xdr:nvSpPr>
      <xdr:spPr>
        <a:xfrm>
          <a:off x="18561127" y="1084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2" name="テキスト ボックス 54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3" name="直線コネクタ 54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4" name="テキスト ボックス 543"/>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45" name="直線コネクタ 544"/>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46" name="テキスト ボックス 545"/>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47" name="直線コネクタ 546"/>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8" name="テキスト ボックス 547"/>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9" name="直線コネクタ 548"/>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50" name="テキスト ボックス 549"/>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51" name="直線コネクタ 550"/>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52" name="テキスト ボックス 551"/>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4" name="テキスト ボックス 55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556" name="直線コネクタ 555"/>
        <xdr:cNvCxnSpPr/>
      </xdr:nvCxnSpPr>
      <xdr:spPr>
        <a:xfrm flipV="1">
          <a:off x="14375764" y="13159740"/>
          <a:ext cx="0" cy="117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557" name="【消防施設】&#10;有形固定資産減価償却率最小値テキスト"/>
        <xdr:cNvSpPr txBox="1"/>
      </xdr:nvSpPr>
      <xdr:spPr>
        <a:xfrm>
          <a:off x="14414500" y="1433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558" name="直線コネクタ 557"/>
        <xdr:cNvCxnSpPr/>
      </xdr:nvCxnSpPr>
      <xdr:spPr>
        <a:xfrm>
          <a:off x="14287500" y="14330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9" name="【消防施設】&#10;有形固定資産減価償却率最大値テキスト"/>
        <xdr:cNvSpPr txBox="1"/>
      </xdr:nvSpPr>
      <xdr:spPr>
        <a:xfrm>
          <a:off x="14414500" y="1293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60" name="直線コネクタ 559"/>
        <xdr:cNvCxnSpPr/>
      </xdr:nvCxnSpPr>
      <xdr:spPr>
        <a:xfrm>
          <a:off x="14287500" y="1315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66312</xdr:rowOff>
    </xdr:from>
    <xdr:ext cx="405111" cy="259045"/>
    <xdr:sp macro="" textlink="">
      <xdr:nvSpPr>
        <xdr:cNvPr id="561" name="【消防施設】&#10;有形固定資産減価償却率平均値テキスト"/>
        <xdr:cNvSpPr txBox="1"/>
      </xdr:nvSpPr>
      <xdr:spPr>
        <a:xfrm>
          <a:off x="14414500" y="1364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562" name="フローチャート: 判断 561"/>
        <xdr:cNvSpPr/>
      </xdr:nvSpPr>
      <xdr:spPr>
        <a:xfrm>
          <a:off x="14325600" y="136667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563" name="フローチャート: 判断 562"/>
        <xdr:cNvSpPr/>
      </xdr:nvSpPr>
      <xdr:spPr>
        <a:xfrm>
          <a:off x="13578840" y="1360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123462</xdr:rowOff>
    </xdr:from>
    <xdr:ext cx="405111" cy="259045"/>
    <xdr:sp macro="" textlink="">
      <xdr:nvSpPr>
        <xdr:cNvPr id="564" name="n_1aveValue【消防施設】&#10;有形固定資産減価償却率"/>
        <xdr:cNvSpPr txBox="1"/>
      </xdr:nvSpPr>
      <xdr:spPr>
        <a:xfrm>
          <a:off x="13437244" y="137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97028</xdr:rowOff>
    </xdr:from>
    <xdr:to>
      <xdr:col>76</xdr:col>
      <xdr:colOff>165100</xdr:colOff>
      <xdr:row>82</xdr:row>
      <xdr:rowOff>27178</xdr:rowOff>
    </xdr:to>
    <xdr:sp macro="" textlink="">
      <xdr:nvSpPr>
        <xdr:cNvPr id="565" name="フローチャート: 判断 564"/>
        <xdr:cNvSpPr/>
      </xdr:nvSpPr>
      <xdr:spPr>
        <a:xfrm>
          <a:off x="12804140" y="13675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43705</xdr:rowOff>
    </xdr:from>
    <xdr:ext cx="405111" cy="259045"/>
    <xdr:sp macro="" textlink="">
      <xdr:nvSpPr>
        <xdr:cNvPr id="566" name="n_2aveValue【消防施設】&#10;有形固定資産減価償却率"/>
        <xdr:cNvSpPr txBox="1"/>
      </xdr:nvSpPr>
      <xdr:spPr>
        <a:xfrm>
          <a:off x="12675244" y="1345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7" name="テキスト ボックス 56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110744</xdr:rowOff>
    </xdr:from>
    <xdr:to>
      <xdr:col>81</xdr:col>
      <xdr:colOff>101600</xdr:colOff>
      <xdr:row>81</xdr:row>
      <xdr:rowOff>40894</xdr:rowOff>
    </xdr:to>
    <xdr:sp macro="" textlink="">
      <xdr:nvSpPr>
        <xdr:cNvPr id="572" name="楕円 571"/>
        <xdr:cNvSpPr/>
      </xdr:nvSpPr>
      <xdr:spPr>
        <a:xfrm>
          <a:off x="13578840" y="13521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57421</xdr:rowOff>
    </xdr:from>
    <xdr:ext cx="405111" cy="259045"/>
    <xdr:sp macro="" textlink="">
      <xdr:nvSpPr>
        <xdr:cNvPr id="573" name="n_1mainValue【消防施設】&#10;有形固定資産減価償却率"/>
        <xdr:cNvSpPr txBox="1"/>
      </xdr:nvSpPr>
      <xdr:spPr>
        <a:xfrm>
          <a:off x="13437244" y="133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597" name="直線コネクタ 596"/>
        <xdr:cNvCxnSpPr/>
      </xdr:nvCxnSpPr>
      <xdr:spPr>
        <a:xfrm flipV="1">
          <a:off x="19509104" y="1322070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598" name="【消防施設】&#10;一人当たり面積最小値テキスト"/>
        <xdr:cNvSpPr txBox="1"/>
      </xdr:nvSpPr>
      <xdr:spPr>
        <a:xfrm>
          <a:off x="19547840"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599" name="直線コネクタ 598"/>
        <xdr:cNvCxnSpPr/>
      </xdr:nvCxnSpPr>
      <xdr:spPr>
        <a:xfrm>
          <a:off x="19443700" y="14352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600" name="【消防施設】&#10;一人当たり面積最大値テキスト"/>
        <xdr:cNvSpPr txBox="1"/>
      </xdr:nvSpPr>
      <xdr:spPr>
        <a:xfrm>
          <a:off x="19547840" y="129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01" name="直線コネクタ 600"/>
        <xdr:cNvCxnSpPr/>
      </xdr:nvCxnSpPr>
      <xdr:spPr>
        <a:xfrm>
          <a:off x="19443700" y="1322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02" name="【消防施設】&#10;一人当たり面積平均値テキスト"/>
        <xdr:cNvSpPr txBox="1"/>
      </xdr:nvSpPr>
      <xdr:spPr>
        <a:xfrm>
          <a:off x="19547840" y="1393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03" name="フローチャート: 判断 602"/>
        <xdr:cNvSpPr/>
      </xdr:nvSpPr>
      <xdr:spPr>
        <a:xfrm>
          <a:off x="194589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04" name="フローチャート: 判断 603"/>
        <xdr:cNvSpPr/>
      </xdr:nvSpPr>
      <xdr:spPr>
        <a:xfrm>
          <a:off x="1873504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10177</xdr:rowOff>
    </xdr:from>
    <xdr:ext cx="469744" cy="259045"/>
    <xdr:sp macro="" textlink="">
      <xdr:nvSpPr>
        <xdr:cNvPr id="605" name="n_1aveValue【消防施設】&#10;一人当たり面積"/>
        <xdr:cNvSpPr txBox="1"/>
      </xdr:nvSpPr>
      <xdr:spPr>
        <a:xfrm>
          <a:off x="1856112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33020</xdr:rowOff>
    </xdr:from>
    <xdr:to>
      <xdr:col>107</xdr:col>
      <xdr:colOff>101600</xdr:colOff>
      <xdr:row>83</xdr:row>
      <xdr:rowOff>134620</xdr:rowOff>
    </xdr:to>
    <xdr:sp macro="" textlink="">
      <xdr:nvSpPr>
        <xdr:cNvPr id="606" name="フローチャート: 判断 605"/>
        <xdr:cNvSpPr/>
      </xdr:nvSpPr>
      <xdr:spPr>
        <a:xfrm>
          <a:off x="17937480" y="139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151147</xdr:rowOff>
    </xdr:from>
    <xdr:ext cx="469744" cy="259045"/>
    <xdr:sp macro="" textlink="">
      <xdr:nvSpPr>
        <xdr:cNvPr id="607" name="n_2aveValue【消防施設】&#10;一人当たり面積"/>
        <xdr:cNvSpPr txBox="1"/>
      </xdr:nvSpPr>
      <xdr:spPr>
        <a:xfrm>
          <a:off x="17776267" y="1372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8" name="テキスト ボックス 60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613" name="楕円 612"/>
        <xdr:cNvSpPr/>
      </xdr:nvSpPr>
      <xdr:spPr>
        <a:xfrm>
          <a:off x="18735040" y="142366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76216</xdr:rowOff>
    </xdr:from>
    <xdr:ext cx="469744" cy="259045"/>
    <xdr:sp macro="" textlink="">
      <xdr:nvSpPr>
        <xdr:cNvPr id="614" name="n_1mainValue【消防施設】&#10;一人当たり面積"/>
        <xdr:cNvSpPr txBox="1"/>
      </xdr:nvSpPr>
      <xdr:spPr>
        <a:xfrm>
          <a:off x="1856112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5" name="テキスト ボックス 624"/>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6" name="直線コネクタ 625"/>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7" name="テキスト ボックス 626"/>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8" name="直線コネクタ 627"/>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9" name="テキスト ボックス 628"/>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0" name="直線コネクタ 629"/>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1" name="テキスト ボックス 630"/>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2" name="直線コネクタ 631"/>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3" name="テキスト ボックス 632"/>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637" name="直線コネクタ 636"/>
        <xdr:cNvCxnSpPr/>
      </xdr:nvCxnSpPr>
      <xdr:spPr>
        <a:xfrm flipV="1">
          <a:off x="14375764" y="16978122"/>
          <a:ext cx="0" cy="1283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638" name="【庁舎】&#10;有形固定資産減価償却率最小値テキスト"/>
        <xdr:cNvSpPr txBox="1"/>
      </xdr:nvSpPr>
      <xdr:spPr>
        <a:xfrm>
          <a:off x="14414500" y="1826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639" name="直線コネクタ 638"/>
        <xdr:cNvCxnSpPr/>
      </xdr:nvCxnSpPr>
      <xdr:spPr>
        <a:xfrm>
          <a:off x="14287500" y="1826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640" name="【庁舎】&#10;有形固定資産減価償却率最大値テキスト"/>
        <xdr:cNvSpPr txBox="1"/>
      </xdr:nvSpPr>
      <xdr:spPr>
        <a:xfrm>
          <a:off x="14414500" y="16760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641" name="直線コネクタ 640"/>
        <xdr:cNvCxnSpPr/>
      </xdr:nvCxnSpPr>
      <xdr:spPr>
        <a:xfrm>
          <a:off x="14287500" y="169781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642" name="【庁舎】&#10;有形固定資産減価償却率平均値テキスト"/>
        <xdr:cNvSpPr txBox="1"/>
      </xdr:nvSpPr>
      <xdr:spPr>
        <a:xfrm>
          <a:off x="14414500" y="17575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43" name="フローチャート: 判断 642"/>
        <xdr:cNvSpPr/>
      </xdr:nvSpPr>
      <xdr:spPr>
        <a:xfrm>
          <a:off x="14325600" y="1759712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644" name="フローチャート: 判断 643"/>
        <xdr:cNvSpPr/>
      </xdr:nvSpPr>
      <xdr:spPr>
        <a:xfrm>
          <a:off x="13578840" y="17535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22114</xdr:rowOff>
    </xdr:from>
    <xdr:ext cx="405111" cy="259045"/>
    <xdr:sp macro="" textlink="">
      <xdr:nvSpPr>
        <xdr:cNvPr id="645" name="n_1aveValue【庁舎】&#10;有形固定資産減価償却率"/>
        <xdr:cNvSpPr txBox="1"/>
      </xdr:nvSpPr>
      <xdr:spPr>
        <a:xfrm>
          <a:off x="13437244" y="1762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11685</xdr:rowOff>
    </xdr:from>
    <xdr:to>
      <xdr:col>76</xdr:col>
      <xdr:colOff>165100</xdr:colOff>
      <xdr:row>104</xdr:row>
      <xdr:rowOff>113285</xdr:rowOff>
    </xdr:to>
    <xdr:sp macro="" textlink="">
      <xdr:nvSpPr>
        <xdr:cNvPr id="646" name="フローチャート: 判断 645"/>
        <xdr:cNvSpPr/>
      </xdr:nvSpPr>
      <xdr:spPr>
        <a:xfrm>
          <a:off x="12804140" y="1744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129812</xdr:rowOff>
    </xdr:from>
    <xdr:ext cx="405111" cy="259045"/>
    <xdr:sp macro="" textlink="">
      <xdr:nvSpPr>
        <xdr:cNvPr id="647" name="n_2aveValue【庁舎】&#10;有形固定資産減価償却率"/>
        <xdr:cNvSpPr txBox="1"/>
      </xdr:nvSpPr>
      <xdr:spPr>
        <a:xfrm>
          <a:off x="12675244" y="1722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8" name="テキスト ボックス 64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43687</xdr:rowOff>
    </xdr:from>
    <xdr:to>
      <xdr:col>81</xdr:col>
      <xdr:colOff>101600</xdr:colOff>
      <xdr:row>101</xdr:row>
      <xdr:rowOff>145287</xdr:rowOff>
    </xdr:to>
    <xdr:sp macro="" textlink="">
      <xdr:nvSpPr>
        <xdr:cNvPr id="653" name="楕円 652"/>
        <xdr:cNvSpPr/>
      </xdr:nvSpPr>
      <xdr:spPr>
        <a:xfrm>
          <a:off x="13578840" y="1697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161814</xdr:rowOff>
    </xdr:from>
    <xdr:ext cx="405111" cy="259045"/>
    <xdr:sp macro="" textlink="">
      <xdr:nvSpPr>
        <xdr:cNvPr id="654" name="n_1mainValue【庁舎】&#10;有形固定資産減価償却率"/>
        <xdr:cNvSpPr txBox="1"/>
      </xdr:nvSpPr>
      <xdr:spPr>
        <a:xfrm>
          <a:off x="13437244" y="16758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5" name="テキスト ボックス 664"/>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679" name="直線コネクタ 678"/>
        <xdr:cNvCxnSpPr/>
      </xdr:nvCxnSpPr>
      <xdr:spPr>
        <a:xfrm flipV="1">
          <a:off x="19509104" y="16992601"/>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680" name="【庁舎】&#10;一人当たり面積最小値テキスト"/>
        <xdr:cNvSpPr txBox="1"/>
      </xdr:nvSpPr>
      <xdr:spPr>
        <a:xfrm>
          <a:off x="19547840"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681" name="直線コネクタ 680"/>
        <xdr:cNvCxnSpPr/>
      </xdr:nvCxnSpPr>
      <xdr:spPr>
        <a:xfrm>
          <a:off x="19443700" y="18247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82" name="【庁舎】&#10;一人当たり面積最大値テキスト"/>
        <xdr:cNvSpPr txBox="1"/>
      </xdr:nvSpPr>
      <xdr:spPr>
        <a:xfrm>
          <a:off x="19547840" y="1677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83" name="直線コネクタ 682"/>
        <xdr:cNvCxnSpPr/>
      </xdr:nvCxnSpPr>
      <xdr:spPr>
        <a:xfrm>
          <a:off x="19443700" y="16992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15257</xdr:rowOff>
    </xdr:from>
    <xdr:ext cx="469744" cy="259045"/>
    <xdr:sp macro="" textlink="">
      <xdr:nvSpPr>
        <xdr:cNvPr id="684" name="【庁舎】&#10;一人当たり面積平均値テキスト"/>
        <xdr:cNvSpPr txBox="1"/>
      </xdr:nvSpPr>
      <xdr:spPr>
        <a:xfrm>
          <a:off x="19547840" y="1795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685" name="フローチャート: 判断 684"/>
        <xdr:cNvSpPr/>
      </xdr:nvSpPr>
      <xdr:spPr>
        <a:xfrm>
          <a:off x="19458940" y="1797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686" name="フローチャート: 判断 685"/>
        <xdr:cNvSpPr/>
      </xdr:nvSpPr>
      <xdr:spPr>
        <a:xfrm>
          <a:off x="18735040" y="17829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152416</xdr:rowOff>
    </xdr:from>
    <xdr:ext cx="469744" cy="259045"/>
    <xdr:sp macro="" textlink="">
      <xdr:nvSpPr>
        <xdr:cNvPr id="687" name="n_1aveValue【庁舎】&#10;一人当たり面積"/>
        <xdr:cNvSpPr txBox="1"/>
      </xdr:nvSpPr>
      <xdr:spPr>
        <a:xfrm>
          <a:off x="1856112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33020</xdr:rowOff>
    </xdr:from>
    <xdr:to>
      <xdr:col>107</xdr:col>
      <xdr:colOff>101600</xdr:colOff>
      <xdr:row>107</xdr:row>
      <xdr:rowOff>134620</xdr:rowOff>
    </xdr:to>
    <xdr:sp macro="" textlink="">
      <xdr:nvSpPr>
        <xdr:cNvPr id="688" name="フローチャート: 判断 687"/>
        <xdr:cNvSpPr/>
      </xdr:nvSpPr>
      <xdr:spPr>
        <a:xfrm>
          <a:off x="1793748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151147</xdr:rowOff>
    </xdr:from>
    <xdr:ext cx="469744" cy="259045"/>
    <xdr:sp macro="" textlink="">
      <xdr:nvSpPr>
        <xdr:cNvPr id="689" name="n_2aveValue【庁舎】&#10;一人当たり面積"/>
        <xdr:cNvSpPr txBox="1"/>
      </xdr:nvSpPr>
      <xdr:spPr>
        <a:xfrm>
          <a:off x="1777626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0" name="テキスト ボックス 68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4445</xdr:rowOff>
    </xdr:from>
    <xdr:to>
      <xdr:col>112</xdr:col>
      <xdr:colOff>38100</xdr:colOff>
      <xdr:row>104</xdr:row>
      <xdr:rowOff>106045</xdr:rowOff>
    </xdr:to>
    <xdr:sp macro="" textlink="">
      <xdr:nvSpPr>
        <xdr:cNvPr id="695" name="楕円 694"/>
        <xdr:cNvSpPr/>
      </xdr:nvSpPr>
      <xdr:spPr>
        <a:xfrm>
          <a:off x="18735040" y="174390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122572</xdr:rowOff>
    </xdr:from>
    <xdr:ext cx="469744" cy="259045"/>
    <xdr:sp macro="" textlink="">
      <xdr:nvSpPr>
        <xdr:cNvPr id="696" name="n_1mainValue【庁舎】&#10;一人当たり面積"/>
        <xdr:cNvSpPr txBox="1"/>
      </xdr:nvSpPr>
      <xdr:spPr>
        <a:xfrm>
          <a:off x="18561127" y="1722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図書館については、有形固定資産減価償却率が全国・県平均、類似団体内平均値を下回っている。一人当たり面積は全国・県平均を上回っているが類似団体内平均値を下回っている。一般廃棄物処理施設については、有形固定資産減価償却率が全国・県平均、類似団体内平均値を上回っている。一人当たり償却資産額は全国・県平均、類似団体内平均値を下回っている。体育館・プールについては、有形固定資産減価償却率が全国・県平均、類似団体内平均値を上回っている。一人当たり面積は全国平均を上回っているが県平均、類似団体内平均値を下回っている。保健センター・保健所については、有形固定資産減価償却率が全国・県平均、類似団体内平均値を上回っている。一人当たり面積は全国・県平均、類似団体内平均値を下回っている。福祉施設については、有形固定資産減価償却率が全国・県平均、類似団体内平均値を上回っている。一人当たり面積は全国・県平均、・類似団体内平均値を下回っている。消防施設については、有形固定資産減価償却率が全国・類似団体平均を上回っているが県平均を下回っている。一人当たり面積は全国平均を上回っているが県平均、類似団体内平均値を下回っている。市民会館については、全国・県平均、類似団体内平均値を上回っている。一人当たり面積は全国・県平均を上回っているが類似団体内平均値を下回っている。庁舎については、全国・県平均、類似団体内平均値を上回っている。一人当たり面積も全国・県平均、類似団体内平均値を上回っている。</a:t>
          </a:r>
          <a:endPar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いずれも他団体の詳細なデータとの比較検討ができないため原因分析は困難であるが、市としては固定資産台帳の精査に努めていく。</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24,707
24,519
196.98
13,869,386
13,273,079
565,773
7,197,049
13,930,720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人口の減少や農業が基幹産業であることなどから構造的に財政基盤が弱く、類似団体平均を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ポイント下回っている。人口減少対策や地方創生による雇用の創出、農業６次産業化等による産業振興対策等に取り組み、財政基盤の強化に努めていく必要がある。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直線コネクタ 71"/>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消防組織の市単独運営や大規模な普通建設事業の実施により、これまでも人件費と公債費の割合が大きかったが、平成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年度は補助費等や繰出金の増額と、経常一般財源である普通交付税の減額（前年度比▲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％）により、経常収支比率が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ポイント悪化し、類似団体平均との差も</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ポイントに開いてしまった。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今後は第３次村山市行財政改革プランに基づき、繰上償還実施や借入事業の厳選による公債費の抑制、民間委託の推進と業務の効率化などによる人件費の削減に取り組んでいく。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55456</xdr:rowOff>
    </xdr:from>
    <xdr:to>
      <xdr:col>23</xdr:col>
      <xdr:colOff>133350</xdr:colOff>
      <xdr:row>65</xdr:row>
      <xdr:rowOff>101177</xdr:rowOff>
    </xdr:to>
    <xdr:cxnSp macro="">
      <xdr:nvCxnSpPr>
        <xdr:cNvPr id="132" name="直線コネクタ 131"/>
        <xdr:cNvCxnSpPr/>
      </xdr:nvCxnSpPr>
      <xdr:spPr>
        <a:xfrm>
          <a:off x="4114800" y="11028256"/>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55456</xdr:rowOff>
    </xdr:to>
    <xdr:cxnSp macro="">
      <xdr:nvCxnSpPr>
        <xdr:cNvPr id="135" name="直線コネクタ 134"/>
        <xdr:cNvCxnSpPr/>
      </xdr:nvCxnSpPr>
      <xdr:spPr>
        <a:xfrm>
          <a:off x="3225800" y="1091565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95673</xdr:rowOff>
    </xdr:to>
    <xdr:cxnSp macro="">
      <xdr:nvCxnSpPr>
        <xdr:cNvPr id="138" name="直線コネクタ 137"/>
        <xdr:cNvCxnSpPr/>
      </xdr:nvCxnSpPr>
      <xdr:spPr>
        <a:xfrm flipV="1">
          <a:off x="2336800" y="1091565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864</xdr:rowOff>
    </xdr:from>
    <xdr:ext cx="762000" cy="259045"/>
    <xdr:sp macro="" textlink="">
      <xdr:nvSpPr>
        <xdr:cNvPr id="140" name="テキスト ボックス 139"/>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95673</xdr:rowOff>
    </xdr:to>
    <xdr:cxnSp macro="">
      <xdr:nvCxnSpPr>
        <xdr:cNvPr id="141" name="直線コネクタ 140"/>
        <xdr:cNvCxnSpPr/>
      </xdr:nvCxnSpPr>
      <xdr:spPr>
        <a:xfrm>
          <a:off x="1447800" y="110363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3" name="テキスト ボックス 142"/>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5" name="テキスト ボックス 144"/>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1" name="楕円 150"/>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2" name="財政構造の弾力性該当値テキスト"/>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3" name="楕円 152"/>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4" name="テキスト ボックス 153"/>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5" name="楕円 154"/>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6" name="テキスト ボックス 155"/>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7" name="楕円 156"/>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58" name="テキスト ボックス 157"/>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60" name="テキスト ボックス 159"/>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の集中改革プランに基づいた職員数の削減や、指定管理者制度の導入、民間委託の推進等により職員給については減少してきているが、その他非常勤職員など委員等報酬が前年度より増額となったこ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年度の維持補修費が大雪による除雪費の増などで前年度を上回ったことなどにより、前年度より</a:t>
          </a:r>
          <a:r>
            <a:rPr kumimoji="1" lang="en-US" altLang="ja-JP" sz="1300">
              <a:latin typeface="ＭＳ Ｐゴシック" panose="020B0600070205080204" pitchFamily="50" charset="-128"/>
              <a:ea typeface="ＭＳ Ｐゴシック" panose="020B0600070205080204" pitchFamily="50" charset="-128"/>
            </a:rPr>
            <a:t>4,453</a:t>
          </a:r>
          <a:r>
            <a:rPr kumimoji="1" lang="ja-JP" altLang="en-US" sz="1300">
              <a:latin typeface="ＭＳ Ｐゴシック" panose="020B0600070205080204" pitchFamily="50" charset="-128"/>
              <a:ea typeface="ＭＳ Ｐゴシック" panose="020B0600070205080204" pitchFamily="50" charset="-128"/>
            </a:rPr>
            <a:t>円増額となり、類似団体平均との差も</a:t>
          </a:r>
          <a:r>
            <a:rPr kumimoji="1" lang="en-US" altLang="ja-JP" sz="1300">
              <a:latin typeface="ＭＳ Ｐゴシック" panose="020B0600070205080204" pitchFamily="50" charset="-128"/>
              <a:ea typeface="ＭＳ Ｐゴシック" panose="020B0600070205080204" pitchFamily="50" charset="-128"/>
            </a:rPr>
            <a:t>12,326</a:t>
          </a:r>
          <a:r>
            <a:rPr kumimoji="1" lang="ja-JP" altLang="en-US" sz="1300">
              <a:latin typeface="ＭＳ Ｐゴシック" panose="020B0600070205080204" pitchFamily="50" charset="-128"/>
              <a:ea typeface="ＭＳ Ｐゴシック" panose="020B0600070205080204" pitchFamily="50" charset="-128"/>
            </a:rPr>
            <a:t>円に広がった。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民間委託等の推進により、相対的な物件費上昇が予想されるが、引き続き事務の合理化による経費の削減に努めていく。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116061</xdr:rowOff>
    </xdr:from>
    <xdr:to>
      <xdr:col>23</xdr:col>
      <xdr:colOff>133350</xdr:colOff>
      <xdr:row>84</xdr:row>
      <xdr:rowOff>159041</xdr:rowOff>
    </xdr:to>
    <xdr:cxnSp macro="">
      <xdr:nvCxnSpPr>
        <xdr:cNvPr id="193" name="直線コネクタ 192"/>
        <xdr:cNvCxnSpPr/>
      </xdr:nvCxnSpPr>
      <xdr:spPr>
        <a:xfrm>
          <a:off x="4114800" y="14517861"/>
          <a:ext cx="838200" cy="4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5799</xdr:rowOff>
    </xdr:from>
    <xdr:ext cx="762000" cy="259045"/>
    <xdr:sp macro="" textlink="">
      <xdr:nvSpPr>
        <xdr:cNvPr id="194" name="人件費・物件費等の状況平均値テキスト"/>
        <xdr:cNvSpPr txBox="1"/>
      </xdr:nvSpPr>
      <xdr:spPr>
        <a:xfrm>
          <a:off x="5041900" y="1423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10440</xdr:rowOff>
    </xdr:from>
    <xdr:to>
      <xdr:col>19</xdr:col>
      <xdr:colOff>133350</xdr:colOff>
      <xdr:row>84</xdr:row>
      <xdr:rowOff>116061</xdr:rowOff>
    </xdr:to>
    <xdr:cxnSp macro="">
      <xdr:nvCxnSpPr>
        <xdr:cNvPr id="196" name="直線コネクタ 195"/>
        <xdr:cNvCxnSpPr/>
      </xdr:nvCxnSpPr>
      <xdr:spPr>
        <a:xfrm>
          <a:off x="3225800" y="14412240"/>
          <a:ext cx="889000" cy="10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95353</xdr:rowOff>
    </xdr:from>
    <xdr:ext cx="736600" cy="259045"/>
    <xdr:sp macro="" textlink="">
      <xdr:nvSpPr>
        <xdr:cNvPr id="198" name="テキスト ボックス 197"/>
        <xdr:cNvSpPr txBox="1"/>
      </xdr:nvSpPr>
      <xdr:spPr>
        <a:xfrm>
          <a:off x="3733800" y="141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138466</xdr:rowOff>
    </xdr:from>
    <xdr:to>
      <xdr:col>15</xdr:col>
      <xdr:colOff>82550</xdr:colOff>
      <xdr:row>84</xdr:row>
      <xdr:rowOff>10440</xdr:rowOff>
    </xdr:to>
    <xdr:cxnSp macro="">
      <xdr:nvCxnSpPr>
        <xdr:cNvPr id="199" name="直線コネクタ 198"/>
        <xdr:cNvCxnSpPr/>
      </xdr:nvCxnSpPr>
      <xdr:spPr>
        <a:xfrm>
          <a:off x="2336800" y="14368816"/>
          <a:ext cx="889000" cy="4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0" name="フローチャート: 判断 199"/>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61417</xdr:rowOff>
    </xdr:from>
    <xdr:ext cx="762000" cy="259045"/>
    <xdr:sp macro="" textlink="">
      <xdr:nvSpPr>
        <xdr:cNvPr id="201" name="テキスト ボックス 200"/>
        <xdr:cNvSpPr txBox="1"/>
      </xdr:nvSpPr>
      <xdr:spPr>
        <a:xfrm>
          <a:off x="2844800" y="1412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63190</xdr:rowOff>
    </xdr:from>
    <xdr:to>
      <xdr:col>11</xdr:col>
      <xdr:colOff>31750</xdr:colOff>
      <xdr:row>83</xdr:row>
      <xdr:rowOff>138466</xdr:rowOff>
    </xdr:to>
    <xdr:cxnSp macro="">
      <xdr:nvCxnSpPr>
        <xdr:cNvPr id="202" name="直線コネクタ 201"/>
        <xdr:cNvCxnSpPr/>
      </xdr:nvCxnSpPr>
      <xdr:spPr>
        <a:xfrm>
          <a:off x="1447800" y="14293540"/>
          <a:ext cx="889000" cy="7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3" name="フローチャート: 判断 202"/>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13278</xdr:rowOff>
    </xdr:from>
    <xdr:ext cx="762000" cy="259045"/>
    <xdr:sp macro="" textlink="">
      <xdr:nvSpPr>
        <xdr:cNvPr id="204" name="テキスト ボックス 203"/>
        <xdr:cNvSpPr txBox="1"/>
      </xdr:nvSpPr>
      <xdr:spPr>
        <a:xfrm>
          <a:off x="1955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5" name="フローチャート: 判断 204"/>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151525</xdr:rowOff>
    </xdr:from>
    <xdr:ext cx="762000" cy="259045"/>
    <xdr:sp macro="" textlink="">
      <xdr:nvSpPr>
        <xdr:cNvPr id="206" name="テキスト ボックス 205"/>
        <xdr:cNvSpPr txBox="1"/>
      </xdr:nvSpPr>
      <xdr:spPr>
        <a:xfrm>
          <a:off x="1066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108241</xdr:rowOff>
    </xdr:from>
    <xdr:to>
      <xdr:col>23</xdr:col>
      <xdr:colOff>184150</xdr:colOff>
      <xdr:row>85</xdr:row>
      <xdr:rowOff>38391</xdr:rowOff>
    </xdr:to>
    <xdr:sp macro="" textlink="">
      <xdr:nvSpPr>
        <xdr:cNvPr id="212" name="楕円 211"/>
        <xdr:cNvSpPr/>
      </xdr:nvSpPr>
      <xdr:spPr>
        <a:xfrm>
          <a:off x="4902200" y="145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80318</xdr:rowOff>
    </xdr:from>
    <xdr:ext cx="762000" cy="259045"/>
    <xdr:sp macro="" textlink="">
      <xdr:nvSpPr>
        <xdr:cNvPr id="213" name="人件費・物件費等の状況該当値テキスト"/>
        <xdr:cNvSpPr txBox="1"/>
      </xdr:nvSpPr>
      <xdr:spPr>
        <a:xfrm>
          <a:off x="5041900" y="144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65261</xdr:rowOff>
    </xdr:from>
    <xdr:to>
      <xdr:col>19</xdr:col>
      <xdr:colOff>184150</xdr:colOff>
      <xdr:row>84</xdr:row>
      <xdr:rowOff>166861</xdr:rowOff>
    </xdr:to>
    <xdr:sp macro="" textlink="">
      <xdr:nvSpPr>
        <xdr:cNvPr id="214" name="楕円 213"/>
        <xdr:cNvSpPr/>
      </xdr:nvSpPr>
      <xdr:spPr>
        <a:xfrm>
          <a:off x="4064000" y="144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151638</xdr:rowOff>
    </xdr:from>
    <xdr:ext cx="736600" cy="259045"/>
    <xdr:sp macro="" textlink="">
      <xdr:nvSpPr>
        <xdr:cNvPr id="215" name="テキスト ボックス 214"/>
        <xdr:cNvSpPr txBox="1"/>
      </xdr:nvSpPr>
      <xdr:spPr>
        <a:xfrm>
          <a:off x="3733800" y="1455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131090</xdr:rowOff>
    </xdr:from>
    <xdr:to>
      <xdr:col>15</xdr:col>
      <xdr:colOff>133350</xdr:colOff>
      <xdr:row>84</xdr:row>
      <xdr:rowOff>61240</xdr:rowOff>
    </xdr:to>
    <xdr:sp macro="" textlink="">
      <xdr:nvSpPr>
        <xdr:cNvPr id="216" name="楕円 215"/>
        <xdr:cNvSpPr/>
      </xdr:nvSpPr>
      <xdr:spPr>
        <a:xfrm>
          <a:off x="3175000" y="143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46017</xdr:rowOff>
    </xdr:from>
    <xdr:ext cx="762000" cy="259045"/>
    <xdr:sp macro="" textlink="">
      <xdr:nvSpPr>
        <xdr:cNvPr id="217" name="テキスト ボックス 216"/>
        <xdr:cNvSpPr txBox="1"/>
      </xdr:nvSpPr>
      <xdr:spPr>
        <a:xfrm>
          <a:off x="2844800" y="1444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87666</xdr:rowOff>
    </xdr:from>
    <xdr:to>
      <xdr:col>11</xdr:col>
      <xdr:colOff>82550</xdr:colOff>
      <xdr:row>84</xdr:row>
      <xdr:rowOff>17816</xdr:rowOff>
    </xdr:to>
    <xdr:sp macro="" textlink="">
      <xdr:nvSpPr>
        <xdr:cNvPr id="218" name="楕円 217"/>
        <xdr:cNvSpPr/>
      </xdr:nvSpPr>
      <xdr:spPr>
        <a:xfrm>
          <a:off x="2286000" y="1431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27993</xdr:rowOff>
    </xdr:from>
    <xdr:ext cx="762000" cy="259045"/>
    <xdr:sp macro="" textlink="">
      <xdr:nvSpPr>
        <xdr:cNvPr id="219" name="テキスト ボックス 218"/>
        <xdr:cNvSpPr txBox="1"/>
      </xdr:nvSpPr>
      <xdr:spPr>
        <a:xfrm>
          <a:off x="1955800" y="1408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12390</xdr:rowOff>
    </xdr:from>
    <xdr:to>
      <xdr:col>7</xdr:col>
      <xdr:colOff>31750</xdr:colOff>
      <xdr:row>83</xdr:row>
      <xdr:rowOff>113990</xdr:rowOff>
    </xdr:to>
    <xdr:sp macro="" textlink="">
      <xdr:nvSpPr>
        <xdr:cNvPr id="220" name="楕円 219"/>
        <xdr:cNvSpPr/>
      </xdr:nvSpPr>
      <xdr:spPr>
        <a:xfrm>
          <a:off x="1397000" y="142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124167</xdr:rowOff>
    </xdr:from>
    <xdr:ext cx="762000" cy="259045"/>
    <xdr:sp macro="" textlink="">
      <xdr:nvSpPr>
        <xdr:cNvPr id="221" name="テキスト ボックス 220"/>
        <xdr:cNvSpPr txBox="1"/>
      </xdr:nvSpPr>
      <xdr:spPr>
        <a:xfrm>
          <a:off x="1066800" y="1401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年以降、ラスパイレス指数が上昇しており、類似団体平均に比べ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ポイント上回っている。これは、退職者数の増加に伴う昇格者の増加及び、新規職員の採用数減による職員構成状況の高年齢化に起因しているものである。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なお、作成時点において平成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年地方公務員給与実態調査結果が未公表のため、ラスパイレス指数は前年度の数値を引用している。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118836</xdr:rowOff>
    </xdr:to>
    <xdr:cxnSp macro="">
      <xdr:nvCxnSpPr>
        <xdr:cNvPr id="257" name="直線コネクタ 256"/>
        <xdr:cNvCxnSpPr/>
      </xdr:nvCxnSpPr>
      <xdr:spPr>
        <a:xfrm>
          <a:off x="16179800" y="148635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118836</xdr:rowOff>
    </xdr:to>
    <xdr:cxnSp macro="">
      <xdr:nvCxnSpPr>
        <xdr:cNvPr id="260" name="直線コネクタ 259"/>
        <xdr:cNvCxnSpPr/>
      </xdr:nvCxnSpPr>
      <xdr:spPr>
        <a:xfrm>
          <a:off x="15290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67129</xdr:rowOff>
    </xdr:to>
    <xdr:cxnSp macro="">
      <xdr:nvCxnSpPr>
        <xdr:cNvPr id="263" name="直線コネクタ 262"/>
        <xdr:cNvCxnSpPr/>
      </xdr:nvCxnSpPr>
      <xdr:spPr>
        <a:xfrm>
          <a:off x="14401800" y="147601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86</xdr:row>
      <xdr:rowOff>15421</xdr:rowOff>
    </xdr:to>
    <xdr:cxnSp macro="">
      <xdr:nvCxnSpPr>
        <xdr:cNvPr id="266" name="直線コネクタ 265"/>
        <xdr:cNvCxnSpPr/>
      </xdr:nvCxnSpPr>
      <xdr:spPr>
        <a:xfrm>
          <a:off x="13512800" y="1457052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7" name="フローチャート: 判断 266"/>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68" name="テキスト ボックス 267"/>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6" name="楕円 275"/>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7"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8" name="楕円 277"/>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9" name="テキスト ボックス 278"/>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0" name="楕円 279"/>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1" name="テキスト ボックス 280"/>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2" name="楕円 281"/>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3" name="テキスト ボックス 282"/>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4" name="楕円 283"/>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5" name="テキスト ボックス 284"/>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市単独で消防組織を運営していること、また段階的に取り組んでいる保育園等の民間委託・民営化への転換がまだ完了していないため、類似団体平均を</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人上回る職員数となっている。今後、保育園の統合・民営化や小学校給食の民間委託の推進により職員数の削減、適正な人員配置に努めていく。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なお、職員数については作成時点において平成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年地方公務員給与実態調査結果が未公表のため前年度の数値を引用しており、人口は平成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日現在の数値（前年比▲</a:t>
          </a:r>
          <a:r>
            <a:rPr kumimoji="1" lang="en-US" altLang="ja-JP" sz="1200">
              <a:latin typeface="ＭＳ Ｐゴシック" panose="020B0600070205080204" pitchFamily="50" charset="-128"/>
              <a:ea typeface="ＭＳ Ｐゴシック" panose="020B0600070205080204" pitchFamily="50" charset="-128"/>
            </a:rPr>
            <a:t>429</a:t>
          </a:r>
          <a:r>
            <a:rPr kumimoji="1" lang="ja-JP" altLang="en-US" sz="1200">
              <a:latin typeface="ＭＳ Ｐゴシック" panose="020B0600070205080204" pitchFamily="50" charset="-128"/>
              <a:ea typeface="ＭＳ Ｐゴシック" panose="020B0600070205080204" pitchFamily="50" charset="-128"/>
            </a:rPr>
            <a:t>人）を用いたため、人口千人当たり職員数が</a:t>
          </a:r>
          <a:r>
            <a:rPr kumimoji="1" lang="en-US" altLang="ja-JP" sz="1200">
              <a:latin typeface="ＭＳ Ｐゴシック" panose="020B0600070205080204" pitchFamily="50" charset="-128"/>
              <a:ea typeface="ＭＳ Ｐゴシック" panose="020B0600070205080204" pitchFamily="50" charset="-128"/>
            </a:rPr>
            <a:t>0.17</a:t>
          </a:r>
          <a:r>
            <a:rPr kumimoji="1" lang="ja-JP" altLang="en-US" sz="1200">
              <a:latin typeface="ＭＳ Ｐゴシック" panose="020B0600070205080204" pitchFamily="50" charset="-128"/>
              <a:ea typeface="ＭＳ Ｐゴシック" panose="020B0600070205080204" pitchFamily="50" charset="-128"/>
            </a:rPr>
            <a:t>人増えている。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148681</xdr:rowOff>
    </xdr:from>
    <xdr:to>
      <xdr:col>81</xdr:col>
      <xdr:colOff>44450</xdr:colOff>
      <xdr:row>62</xdr:row>
      <xdr:rowOff>6531</xdr:rowOff>
    </xdr:to>
    <xdr:cxnSp macro="">
      <xdr:nvCxnSpPr>
        <xdr:cNvPr id="322" name="直線コネクタ 321"/>
        <xdr:cNvCxnSpPr/>
      </xdr:nvCxnSpPr>
      <xdr:spPr>
        <a:xfrm>
          <a:off x="16179800" y="10607131"/>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40294</xdr:rowOff>
    </xdr:from>
    <xdr:ext cx="762000" cy="259045"/>
    <xdr:sp macro="" textlink="">
      <xdr:nvSpPr>
        <xdr:cNvPr id="323" name="定員管理の状況平均値テキスト"/>
        <xdr:cNvSpPr txBox="1"/>
      </xdr:nvSpPr>
      <xdr:spPr>
        <a:xfrm>
          <a:off x="17106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148681</xdr:rowOff>
    </xdr:from>
    <xdr:to>
      <xdr:col>77</xdr:col>
      <xdr:colOff>44450</xdr:colOff>
      <xdr:row>61</xdr:row>
      <xdr:rowOff>152128</xdr:rowOff>
    </xdr:to>
    <xdr:cxnSp macro="">
      <xdr:nvCxnSpPr>
        <xdr:cNvPr id="325" name="直線コネクタ 324"/>
        <xdr:cNvCxnSpPr/>
      </xdr:nvCxnSpPr>
      <xdr:spPr>
        <a:xfrm flipV="1">
          <a:off x="15290800" y="1060713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7" name="テキスト ボックス 326"/>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152128</xdr:rowOff>
    </xdr:from>
    <xdr:to>
      <xdr:col>72</xdr:col>
      <xdr:colOff>203200</xdr:colOff>
      <xdr:row>62</xdr:row>
      <xdr:rowOff>18597</xdr:rowOff>
    </xdr:to>
    <xdr:cxnSp macro="">
      <xdr:nvCxnSpPr>
        <xdr:cNvPr id="328" name="直線コネクタ 327"/>
        <xdr:cNvCxnSpPr/>
      </xdr:nvCxnSpPr>
      <xdr:spPr>
        <a:xfrm flipV="1">
          <a:off x="14401800" y="1061057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9" name="フローチャート: 判断 328"/>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0" name="テキスト ボックス 329"/>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18597</xdr:rowOff>
    </xdr:from>
    <xdr:to>
      <xdr:col>68</xdr:col>
      <xdr:colOff>152400</xdr:colOff>
      <xdr:row>62</xdr:row>
      <xdr:rowOff>30662</xdr:rowOff>
    </xdr:to>
    <xdr:cxnSp macro="">
      <xdr:nvCxnSpPr>
        <xdr:cNvPr id="331" name="直線コネクタ 330"/>
        <xdr:cNvCxnSpPr/>
      </xdr:nvCxnSpPr>
      <xdr:spPr>
        <a:xfrm flipV="1">
          <a:off x="13512800" y="1064849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2" name="フローチャート: 判断 331"/>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75219</xdr:rowOff>
    </xdr:from>
    <xdr:ext cx="762000" cy="259045"/>
    <xdr:sp macro="" textlink="">
      <xdr:nvSpPr>
        <xdr:cNvPr id="333" name="テキスト ボックス 332"/>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4" name="フローチャート: 判断 333"/>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63154</xdr:rowOff>
    </xdr:from>
    <xdr:ext cx="762000" cy="259045"/>
    <xdr:sp macro="" textlink="">
      <xdr:nvSpPr>
        <xdr:cNvPr id="335" name="テキスト ボックス 334"/>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41" name="楕円 340"/>
        <xdr:cNvSpPr/>
      </xdr:nvSpPr>
      <xdr:spPr>
        <a:xfrm>
          <a:off x="16967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99258</xdr:rowOff>
    </xdr:from>
    <xdr:ext cx="762000" cy="259045"/>
    <xdr:sp macro="" textlink="">
      <xdr:nvSpPr>
        <xdr:cNvPr id="342" name="定員管理の状況該当値テキスト"/>
        <xdr:cNvSpPr txBox="1"/>
      </xdr:nvSpPr>
      <xdr:spPr>
        <a:xfrm>
          <a:off x="17106900" y="1055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97881</xdr:rowOff>
    </xdr:from>
    <xdr:to>
      <xdr:col>77</xdr:col>
      <xdr:colOff>95250</xdr:colOff>
      <xdr:row>62</xdr:row>
      <xdr:rowOff>28031</xdr:rowOff>
    </xdr:to>
    <xdr:sp macro="" textlink="">
      <xdr:nvSpPr>
        <xdr:cNvPr id="343" name="楕円 342"/>
        <xdr:cNvSpPr/>
      </xdr:nvSpPr>
      <xdr:spPr>
        <a:xfrm>
          <a:off x="16129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12808</xdr:rowOff>
    </xdr:from>
    <xdr:ext cx="736600" cy="259045"/>
    <xdr:sp macro="" textlink="">
      <xdr:nvSpPr>
        <xdr:cNvPr id="344" name="テキスト ボックス 343"/>
        <xdr:cNvSpPr txBox="1"/>
      </xdr:nvSpPr>
      <xdr:spPr>
        <a:xfrm>
          <a:off x="15798800" y="10642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101328</xdr:rowOff>
    </xdr:from>
    <xdr:to>
      <xdr:col>73</xdr:col>
      <xdr:colOff>44450</xdr:colOff>
      <xdr:row>62</xdr:row>
      <xdr:rowOff>31478</xdr:rowOff>
    </xdr:to>
    <xdr:sp macro="" textlink="">
      <xdr:nvSpPr>
        <xdr:cNvPr id="345" name="楕円 344"/>
        <xdr:cNvSpPr/>
      </xdr:nvSpPr>
      <xdr:spPr>
        <a:xfrm>
          <a:off x="15240000" y="105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16255</xdr:rowOff>
    </xdr:from>
    <xdr:ext cx="762000" cy="259045"/>
    <xdr:sp macro="" textlink="">
      <xdr:nvSpPr>
        <xdr:cNvPr id="346" name="テキスト ボックス 345"/>
        <xdr:cNvSpPr txBox="1"/>
      </xdr:nvSpPr>
      <xdr:spPr>
        <a:xfrm>
          <a:off x="14909800" y="1064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139247</xdr:rowOff>
    </xdr:from>
    <xdr:to>
      <xdr:col>68</xdr:col>
      <xdr:colOff>203200</xdr:colOff>
      <xdr:row>62</xdr:row>
      <xdr:rowOff>69397</xdr:rowOff>
    </xdr:to>
    <xdr:sp macro="" textlink="">
      <xdr:nvSpPr>
        <xdr:cNvPr id="347" name="楕円 346"/>
        <xdr:cNvSpPr/>
      </xdr:nvSpPr>
      <xdr:spPr>
        <a:xfrm>
          <a:off x="14351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54174</xdr:rowOff>
    </xdr:from>
    <xdr:ext cx="762000" cy="259045"/>
    <xdr:sp macro="" textlink="">
      <xdr:nvSpPr>
        <xdr:cNvPr id="348" name="テキスト ボックス 347"/>
        <xdr:cNvSpPr txBox="1"/>
      </xdr:nvSpPr>
      <xdr:spPr>
        <a:xfrm>
          <a:off x="14020800" y="1068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49" name="楕円 348"/>
        <xdr:cNvSpPr/>
      </xdr:nvSpPr>
      <xdr:spPr>
        <a:xfrm>
          <a:off x="13462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50" name="テキスト ボックス 349"/>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道路や下水道などの生活基盤整備及び小中学校の建て替え事業等に多額の地方債を発行してきた結果、類似団体平均を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年度から実施した公的資金補償金免除繰上償還や近年の地方債発行抑制の効果で年々改善しているが、借入全体のうち、比較的償還年限の短い過疎対策事業債が占める割合が増えているため、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年あたりの元金償還額が大きくなることに留意しながら、なお一層の地方債発行抑制に努めていく。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30988</xdr:rowOff>
    </xdr:from>
    <xdr:to>
      <xdr:col>81</xdr:col>
      <xdr:colOff>44450</xdr:colOff>
      <xdr:row>44</xdr:row>
      <xdr:rowOff>97536</xdr:rowOff>
    </xdr:to>
    <xdr:cxnSp macro="">
      <xdr:nvCxnSpPr>
        <xdr:cNvPr id="377" name="直線コネクタ 376"/>
        <xdr:cNvCxnSpPr/>
      </xdr:nvCxnSpPr>
      <xdr:spPr>
        <a:xfrm flipV="1">
          <a:off x="17018000" y="6203188"/>
          <a:ext cx="0" cy="1438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69613</xdr:rowOff>
    </xdr:from>
    <xdr:ext cx="762000" cy="259045"/>
    <xdr:sp macro="" textlink="">
      <xdr:nvSpPr>
        <xdr:cNvPr id="378" name="公債費負担の状況最小値テキスト"/>
        <xdr:cNvSpPr txBox="1"/>
      </xdr:nvSpPr>
      <xdr:spPr>
        <a:xfrm>
          <a:off x="17106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97536</xdr:rowOff>
    </xdr:from>
    <xdr:to>
      <xdr:col>81</xdr:col>
      <xdr:colOff>133350</xdr:colOff>
      <xdr:row>44</xdr:row>
      <xdr:rowOff>97536</xdr:rowOff>
    </xdr:to>
    <xdr:cxnSp macro="">
      <xdr:nvCxnSpPr>
        <xdr:cNvPr id="379" name="直線コネクタ 378"/>
        <xdr:cNvCxnSpPr/>
      </xdr:nvCxnSpPr>
      <xdr:spPr>
        <a:xfrm>
          <a:off x="16929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117365</xdr:rowOff>
    </xdr:from>
    <xdr:ext cx="762000" cy="259045"/>
    <xdr:sp macro="" textlink="">
      <xdr:nvSpPr>
        <xdr:cNvPr id="380" name="公債費負担の状況最大値テキスト"/>
        <xdr:cNvSpPr txBox="1"/>
      </xdr:nvSpPr>
      <xdr:spPr>
        <a:xfrm>
          <a:off x="17106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30988</xdr:rowOff>
    </xdr:from>
    <xdr:to>
      <xdr:col>81</xdr:col>
      <xdr:colOff>133350</xdr:colOff>
      <xdr:row>36</xdr:row>
      <xdr:rowOff>30988</xdr:rowOff>
    </xdr:to>
    <xdr:cxnSp macro="">
      <xdr:nvCxnSpPr>
        <xdr:cNvPr id="381" name="直線コネクタ 380"/>
        <xdr:cNvCxnSpPr/>
      </xdr:nvCxnSpPr>
      <xdr:spPr>
        <a:xfrm>
          <a:off x="16929100" y="62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66294</xdr:rowOff>
    </xdr:from>
    <xdr:to>
      <xdr:col>81</xdr:col>
      <xdr:colOff>44450</xdr:colOff>
      <xdr:row>43</xdr:row>
      <xdr:rowOff>133858</xdr:rowOff>
    </xdr:to>
    <xdr:cxnSp macro="">
      <xdr:nvCxnSpPr>
        <xdr:cNvPr id="382" name="直線コネクタ 381"/>
        <xdr:cNvCxnSpPr/>
      </xdr:nvCxnSpPr>
      <xdr:spPr>
        <a:xfrm flipV="1">
          <a:off x="16179800" y="743864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3"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4" name="フローチャート: 判断 383"/>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133858</xdr:rowOff>
    </xdr:from>
    <xdr:to>
      <xdr:col>77</xdr:col>
      <xdr:colOff>44450</xdr:colOff>
      <xdr:row>44</xdr:row>
      <xdr:rowOff>49276</xdr:rowOff>
    </xdr:to>
    <xdr:cxnSp macro="">
      <xdr:nvCxnSpPr>
        <xdr:cNvPr id="385" name="直線コネクタ 384"/>
        <xdr:cNvCxnSpPr/>
      </xdr:nvCxnSpPr>
      <xdr:spPr>
        <a:xfrm flipV="1">
          <a:off x="15290800" y="7506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6" name="フローチャート: 判断 385"/>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87" name="テキスト ボックス 386"/>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49276</xdr:rowOff>
    </xdr:from>
    <xdr:to>
      <xdr:col>72</xdr:col>
      <xdr:colOff>203200</xdr:colOff>
      <xdr:row>44</xdr:row>
      <xdr:rowOff>155448</xdr:rowOff>
    </xdr:to>
    <xdr:cxnSp macro="">
      <xdr:nvCxnSpPr>
        <xdr:cNvPr id="388" name="直線コネクタ 387"/>
        <xdr:cNvCxnSpPr/>
      </xdr:nvCxnSpPr>
      <xdr:spPr>
        <a:xfrm flipV="1">
          <a:off x="14401800" y="75930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9" name="フローチャート: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155448</xdr:rowOff>
    </xdr:from>
    <xdr:to>
      <xdr:col>68</xdr:col>
      <xdr:colOff>152400</xdr:colOff>
      <xdr:row>45</xdr:row>
      <xdr:rowOff>90170</xdr:rowOff>
    </xdr:to>
    <xdr:cxnSp macro="">
      <xdr:nvCxnSpPr>
        <xdr:cNvPr id="391" name="直線コネクタ 390"/>
        <xdr:cNvCxnSpPr/>
      </xdr:nvCxnSpPr>
      <xdr:spPr>
        <a:xfrm flipV="1">
          <a:off x="13512800" y="769924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92" name="フローチャート: 判断 391"/>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124985</xdr:rowOff>
    </xdr:from>
    <xdr:ext cx="762000" cy="259045"/>
    <xdr:sp macro="" textlink="">
      <xdr:nvSpPr>
        <xdr:cNvPr id="393" name="テキスト ボックス 392"/>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4" name="フローチャート: 判断 393"/>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395" name="テキスト ボックス 394"/>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15494</xdr:rowOff>
    </xdr:from>
    <xdr:to>
      <xdr:col>81</xdr:col>
      <xdr:colOff>95250</xdr:colOff>
      <xdr:row>43</xdr:row>
      <xdr:rowOff>117094</xdr:rowOff>
    </xdr:to>
    <xdr:sp macro="" textlink="">
      <xdr:nvSpPr>
        <xdr:cNvPr id="401" name="楕円 400"/>
        <xdr:cNvSpPr/>
      </xdr:nvSpPr>
      <xdr:spPr>
        <a:xfrm>
          <a:off x="169672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159021</xdr:rowOff>
    </xdr:from>
    <xdr:ext cx="762000" cy="259045"/>
    <xdr:sp macro="" textlink="">
      <xdr:nvSpPr>
        <xdr:cNvPr id="402" name="公債費負担の状況該当値テキスト"/>
        <xdr:cNvSpPr txBox="1"/>
      </xdr:nvSpPr>
      <xdr:spPr>
        <a:xfrm>
          <a:off x="17106900" y="735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83058</xdr:rowOff>
    </xdr:from>
    <xdr:to>
      <xdr:col>77</xdr:col>
      <xdr:colOff>95250</xdr:colOff>
      <xdr:row>44</xdr:row>
      <xdr:rowOff>13208</xdr:rowOff>
    </xdr:to>
    <xdr:sp macro="" textlink="">
      <xdr:nvSpPr>
        <xdr:cNvPr id="403" name="楕円 402"/>
        <xdr:cNvSpPr/>
      </xdr:nvSpPr>
      <xdr:spPr>
        <a:xfrm>
          <a:off x="16129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169435</xdr:rowOff>
    </xdr:from>
    <xdr:ext cx="736600" cy="259045"/>
    <xdr:sp macro="" textlink="">
      <xdr:nvSpPr>
        <xdr:cNvPr id="404" name="テキスト ボックス 403"/>
        <xdr:cNvSpPr txBox="1"/>
      </xdr:nvSpPr>
      <xdr:spPr>
        <a:xfrm>
          <a:off x="15798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169926</xdr:rowOff>
    </xdr:from>
    <xdr:to>
      <xdr:col>73</xdr:col>
      <xdr:colOff>44450</xdr:colOff>
      <xdr:row>44</xdr:row>
      <xdr:rowOff>100076</xdr:rowOff>
    </xdr:to>
    <xdr:sp macro="" textlink="">
      <xdr:nvSpPr>
        <xdr:cNvPr id="405" name="楕円 404"/>
        <xdr:cNvSpPr/>
      </xdr:nvSpPr>
      <xdr:spPr>
        <a:xfrm>
          <a:off x="15240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84853</xdr:rowOff>
    </xdr:from>
    <xdr:ext cx="762000" cy="259045"/>
    <xdr:sp macro="" textlink="">
      <xdr:nvSpPr>
        <xdr:cNvPr id="406" name="テキスト ボックス 405"/>
        <xdr:cNvSpPr txBox="1"/>
      </xdr:nvSpPr>
      <xdr:spPr>
        <a:xfrm>
          <a:off x="14909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104648</xdr:rowOff>
    </xdr:from>
    <xdr:to>
      <xdr:col>68</xdr:col>
      <xdr:colOff>203200</xdr:colOff>
      <xdr:row>45</xdr:row>
      <xdr:rowOff>34798</xdr:rowOff>
    </xdr:to>
    <xdr:sp macro="" textlink="">
      <xdr:nvSpPr>
        <xdr:cNvPr id="407" name="楕円 406"/>
        <xdr:cNvSpPr/>
      </xdr:nvSpPr>
      <xdr:spPr>
        <a:xfrm>
          <a:off x="14351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19575</xdr:rowOff>
    </xdr:from>
    <xdr:ext cx="762000" cy="259045"/>
    <xdr:sp macro="" textlink="">
      <xdr:nvSpPr>
        <xdr:cNvPr id="408" name="テキスト ボックス 407"/>
        <xdr:cNvSpPr txBox="1"/>
      </xdr:nvSpPr>
      <xdr:spPr>
        <a:xfrm>
          <a:off x="14020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39370</xdr:rowOff>
    </xdr:from>
    <xdr:to>
      <xdr:col>64</xdr:col>
      <xdr:colOff>152400</xdr:colOff>
      <xdr:row>45</xdr:row>
      <xdr:rowOff>140970</xdr:rowOff>
    </xdr:to>
    <xdr:sp macro="" textlink="">
      <xdr:nvSpPr>
        <xdr:cNvPr id="409" name="楕円 408"/>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125747</xdr:rowOff>
    </xdr:from>
    <xdr:ext cx="762000" cy="259045"/>
    <xdr:sp macro="" textlink="">
      <xdr:nvSpPr>
        <xdr:cNvPr id="410" name="テキスト ボックス 409"/>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これまで行なってきた公的資金補償金免除繰上償還や地方債の発行抑制により地方債現在高が減少しているため、将来負担比率は年々改善しているが、平成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年度は水道事業会計が経常損失となった影響で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ポイントの改善にとどまった。本市の将来負担比率が高い最大の要因は、公共下水道事業特別会計に対する公債費充当繰出しであり、類似団体平均に比べ</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ポイントも高い値となっている。下水道事業の経営改善も図りながら、今後も市債残高の減少に努め、財政の健全化を図っていく。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39" name="直線コネクタ 438"/>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0"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1" name="直線コネクタ 440"/>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22013</xdr:rowOff>
    </xdr:from>
    <xdr:to>
      <xdr:col>81</xdr:col>
      <xdr:colOff>44450</xdr:colOff>
      <xdr:row>19</xdr:row>
      <xdr:rowOff>39709</xdr:rowOff>
    </xdr:to>
    <xdr:cxnSp macro="">
      <xdr:nvCxnSpPr>
        <xdr:cNvPr id="444" name="直線コネクタ 443"/>
        <xdr:cNvCxnSpPr/>
      </xdr:nvCxnSpPr>
      <xdr:spPr>
        <a:xfrm flipV="1">
          <a:off x="16179800" y="3279563"/>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39709</xdr:rowOff>
    </xdr:from>
    <xdr:to>
      <xdr:col>77</xdr:col>
      <xdr:colOff>44450</xdr:colOff>
      <xdr:row>19</xdr:row>
      <xdr:rowOff>99229</xdr:rowOff>
    </xdr:to>
    <xdr:cxnSp macro="">
      <xdr:nvCxnSpPr>
        <xdr:cNvPr id="447" name="直線コネクタ 446"/>
        <xdr:cNvCxnSpPr/>
      </xdr:nvCxnSpPr>
      <xdr:spPr>
        <a:xfrm flipV="1">
          <a:off x="15290800" y="3297259"/>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48" name="フローチャート: 判断 447"/>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49" name="テキスト ボックス 448"/>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99229</xdr:rowOff>
    </xdr:from>
    <xdr:to>
      <xdr:col>72</xdr:col>
      <xdr:colOff>203200</xdr:colOff>
      <xdr:row>19</xdr:row>
      <xdr:rowOff>158750</xdr:rowOff>
    </xdr:to>
    <xdr:cxnSp macro="">
      <xdr:nvCxnSpPr>
        <xdr:cNvPr id="450" name="直線コネクタ 449"/>
        <xdr:cNvCxnSpPr/>
      </xdr:nvCxnSpPr>
      <xdr:spPr>
        <a:xfrm flipV="1">
          <a:off x="14401800" y="3356779"/>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1" name="フローチャート: 判断 450"/>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2" name="テキスト ボックス 451"/>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158750</xdr:rowOff>
    </xdr:from>
    <xdr:to>
      <xdr:col>68</xdr:col>
      <xdr:colOff>152400</xdr:colOff>
      <xdr:row>20</xdr:row>
      <xdr:rowOff>57277</xdr:rowOff>
    </xdr:to>
    <xdr:cxnSp macro="">
      <xdr:nvCxnSpPr>
        <xdr:cNvPr id="453" name="直線コネクタ 452"/>
        <xdr:cNvCxnSpPr/>
      </xdr:nvCxnSpPr>
      <xdr:spPr>
        <a:xfrm flipV="1">
          <a:off x="13512800" y="341630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4" name="フローチャート: 判断 453"/>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5" name="テキスト ボックス 454"/>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6" name="フローチャート: 判断 455"/>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7" name="テキスト ボックス 456"/>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142663</xdr:rowOff>
    </xdr:from>
    <xdr:to>
      <xdr:col>81</xdr:col>
      <xdr:colOff>95250</xdr:colOff>
      <xdr:row>19</xdr:row>
      <xdr:rowOff>72813</xdr:rowOff>
    </xdr:to>
    <xdr:sp macro="" textlink="">
      <xdr:nvSpPr>
        <xdr:cNvPr id="463" name="楕円 462"/>
        <xdr:cNvSpPr/>
      </xdr:nvSpPr>
      <xdr:spPr>
        <a:xfrm>
          <a:off x="169672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114740</xdr:rowOff>
    </xdr:from>
    <xdr:ext cx="762000" cy="259045"/>
    <xdr:sp macro="" textlink="">
      <xdr:nvSpPr>
        <xdr:cNvPr id="464" name="将来負担の状況該当値テキスト"/>
        <xdr:cNvSpPr txBox="1"/>
      </xdr:nvSpPr>
      <xdr:spPr>
        <a:xfrm>
          <a:off x="17106900" y="320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160359</xdr:rowOff>
    </xdr:from>
    <xdr:to>
      <xdr:col>77</xdr:col>
      <xdr:colOff>95250</xdr:colOff>
      <xdr:row>19</xdr:row>
      <xdr:rowOff>90508</xdr:rowOff>
    </xdr:to>
    <xdr:sp macro="" textlink="">
      <xdr:nvSpPr>
        <xdr:cNvPr id="465" name="楕円 464"/>
        <xdr:cNvSpPr/>
      </xdr:nvSpPr>
      <xdr:spPr>
        <a:xfrm>
          <a:off x="16129000" y="3246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75286</xdr:rowOff>
    </xdr:from>
    <xdr:ext cx="736600" cy="259045"/>
    <xdr:sp macro="" textlink="">
      <xdr:nvSpPr>
        <xdr:cNvPr id="466" name="テキスト ボックス 465"/>
        <xdr:cNvSpPr txBox="1"/>
      </xdr:nvSpPr>
      <xdr:spPr>
        <a:xfrm>
          <a:off x="15798800" y="3332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48429</xdr:rowOff>
    </xdr:from>
    <xdr:to>
      <xdr:col>73</xdr:col>
      <xdr:colOff>44450</xdr:colOff>
      <xdr:row>19</xdr:row>
      <xdr:rowOff>150029</xdr:rowOff>
    </xdr:to>
    <xdr:sp macro="" textlink="">
      <xdr:nvSpPr>
        <xdr:cNvPr id="467" name="楕円 466"/>
        <xdr:cNvSpPr/>
      </xdr:nvSpPr>
      <xdr:spPr>
        <a:xfrm>
          <a:off x="15240000" y="33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134806</xdr:rowOff>
    </xdr:from>
    <xdr:ext cx="762000" cy="259045"/>
    <xdr:sp macro="" textlink="">
      <xdr:nvSpPr>
        <xdr:cNvPr id="468" name="テキスト ボックス 467"/>
        <xdr:cNvSpPr txBox="1"/>
      </xdr:nvSpPr>
      <xdr:spPr>
        <a:xfrm>
          <a:off x="14909800" y="339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107950</xdr:rowOff>
    </xdr:from>
    <xdr:to>
      <xdr:col>68</xdr:col>
      <xdr:colOff>203200</xdr:colOff>
      <xdr:row>20</xdr:row>
      <xdr:rowOff>38100</xdr:rowOff>
    </xdr:to>
    <xdr:sp macro="" textlink="">
      <xdr:nvSpPr>
        <xdr:cNvPr id="469" name="楕円 468"/>
        <xdr:cNvSpPr/>
      </xdr:nvSpPr>
      <xdr:spPr>
        <a:xfrm>
          <a:off x="14351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22877</xdr:rowOff>
    </xdr:from>
    <xdr:ext cx="762000" cy="259045"/>
    <xdr:sp macro="" textlink="">
      <xdr:nvSpPr>
        <xdr:cNvPr id="470" name="テキスト ボックス 469"/>
        <xdr:cNvSpPr txBox="1"/>
      </xdr:nvSpPr>
      <xdr:spPr>
        <a:xfrm>
          <a:off x="14020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6477</xdr:rowOff>
    </xdr:from>
    <xdr:to>
      <xdr:col>64</xdr:col>
      <xdr:colOff>152400</xdr:colOff>
      <xdr:row>20</xdr:row>
      <xdr:rowOff>108077</xdr:rowOff>
    </xdr:to>
    <xdr:sp macro="" textlink="">
      <xdr:nvSpPr>
        <xdr:cNvPr id="471" name="楕円 470"/>
        <xdr:cNvSpPr/>
      </xdr:nvSpPr>
      <xdr:spPr>
        <a:xfrm>
          <a:off x="13462000" y="34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92854</xdr:rowOff>
    </xdr:from>
    <xdr:ext cx="762000" cy="259045"/>
    <xdr:sp macro="" textlink="">
      <xdr:nvSpPr>
        <xdr:cNvPr id="472" name="テキスト ボックス 471"/>
        <xdr:cNvSpPr txBox="1"/>
      </xdr:nvSpPr>
      <xdr:spPr>
        <a:xfrm>
          <a:off x="13131800" y="352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24,707
24,519
196.98
13,869,386
13,273,079
565,773
7,197,049
13,930,720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消防組織を市単独で運営していることや公営の保育施設が多いことなどから、類似団体平均を</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ポイント上回っている。前年度より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ポイント上昇しているが、経常一般財源である普通交付税の減少が要因である。平成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年度から集中改革プランに基づき職員数の削減を行なっており、指定管理者制度の導入や学校給食業務の民間委託、保育施設の民営化などにも取り組み、改善を図っていく。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53522</xdr:rowOff>
    </xdr:from>
    <xdr:to>
      <xdr:col>24</xdr:col>
      <xdr:colOff>25400</xdr:colOff>
      <xdr:row>39</xdr:row>
      <xdr:rowOff>64407</xdr:rowOff>
    </xdr:to>
    <xdr:cxnSp macro="">
      <xdr:nvCxnSpPr>
        <xdr:cNvPr id="68" name="直線コネクタ 67"/>
        <xdr:cNvCxnSpPr/>
      </xdr:nvCxnSpPr>
      <xdr:spPr>
        <a:xfrm>
          <a:off x="3987800" y="6740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106334</xdr:rowOff>
    </xdr:from>
    <xdr:ext cx="762000" cy="259045"/>
    <xdr:sp macro="" textlink="">
      <xdr:nvSpPr>
        <xdr:cNvPr id="69" name="人件費平均値テキスト"/>
        <xdr:cNvSpPr txBox="1"/>
      </xdr:nvSpPr>
      <xdr:spPr>
        <a:xfrm>
          <a:off x="4914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53522</xdr:rowOff>
    </xdr:from>
    <xdr:to>
      <xdr:col>19</xdr:col>
      <xdr:colOff>187325</xdr:colOff>
      <xdr:row>39</xdr:row>
      <xdr:rowOff>118835</xdr:rowOff>
    </xdr:to>
    <xdr:cxnSp macro="">
      <xdr:nvCxnSpPr>
        <xdr:cNvPr id="71" name="直線コネクタ 70"/>
        <xdr:cNvCxnSpPr/>
      </xdr:nvCxnSpPr>
      <xdr:spPr>
        <a:xfrm flipV="1">
          <a:off x="3098800" y="6740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97065</xdr:rowOff>
    </xdr:from>
    <xdr:to>
      <xdr:col>15</xdr:col>
      <xdr:colOff>98425</xdr:colOff>
      <xdr:row>39</xdr:row>
      <xdr:rowOff>118835</xdr:rowOff>
    </xdr:to>
    <xdr:cxnSp macro="">
      <xdr:nvCxnSpPr>
        <xdr:cNvPr id="74" name="直線コネクタ 73"/>
        <xdr:cNvCxnSpPr/>
      </xdr:nvCxnSpPr>
      <xdr:spPr>
        <a:xfrm>
          <a:off x="2209800" y="6783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76" name="テキスト ボックス 75"/>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75293</xdr:rowOff>
    </xdr:from>
    <xdr:to>
      <xdr:col>11</xdr:col>
      <xdr:colOff>9525</xdr:colOff>
      <xdr:row>39</xdr:row>
      <xdr:rowOff>97065</xdr:rowOff>
    </xdr:to>
    <xdr:cxnSp macro="">
      <xdr:nvCxnSpPr>
        <xdr:cNvPr id="77" name="直線コネクタ 76"/>
        <xdr:cNvCxnSpPr/>
      </xdr:nvCxnSpPr>
      <xdr:spPr>
        <a:xfrm>
          <a:off x="1320800" y="6761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9" name="テキスト ボックス 7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62791</xdr:rowOff>
    </xdr:from>
    <xdr:ext cx="762000" cy="259045"/>
    <xdr:sp macro="" textlink="">
      <xdr:nvSpPr>
        <xdr:cNvPr id="81" name="テキスト ボックス 80"/>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13607</xdr:rowOff>
    </xdr:from>
    <xdr:to>
      <xdr:col>24</xdr:col>
      <xdr:colOff>76200</xdr:colOff>
      <xdr:row>39</xdr:row>
      <xdr:rowOff>115207</xdr:rowOff>
    </xdr:to>
    <xdr:sp macro="" textlink="">
      <xdr:nvSpPr>
        <xdr:cNvPr id="87" name="楕円 86"/>
        <xdr:cNvSpPr/>
      </xdr:nvSpPr>
      <xdr:spPr>
        <a:xfrm>
          <a:off x="4775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157134</xdr:rowOff>
    </xdr:from>
    <xdr:ext cx="762000" cy="259045"/>
    <xdr:sp macro="" textlink="">
      <xdr:nvSpPr>
        <xdr:cNvPr id="88" name="人件費該当値テキスト"/>
        <xdr:cNvSpPr txBox="1"/>
      </xdr:nvSpPr>
      <xdr:spPr>
        <a:xfrm>
          <a:off x="4914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2722</xdr:rowOff>
    </xdr:from>
    <xdr:to>
      <xdr:col>20</xdr:col>
      <xdr:colOff>38100</xdr:colOff>
      <xdr:row>39</xdr:row>
      <xdr:rowOff>104322</xdr:rowOff>
    </xdr:to>
    <xdr:sp macro="" textlink="">
      <xdr:nvSpPr>
        <xdr:cNvPr id="89" name="楕円 88"/>
        <xdr:cNvSpPr/>
      </xdr:nvSpPr>
      <xdr:spPr>
        <a:xfrm>
          <a:off x="3937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89099</xdr:rowOff>
    </xdr:from>
    <xdr:ext cx="736600" cy="259045"/>
    <xdr:sp macro="" textlink="">
      <xdr:nvSpPr>
        <xdr:cNvPr id="90" name="テキスト ボックス 89"/>
        <xdr:cNvSpPr txBox="1"/>
      </xdr:nvSpPr>
      <xdr:spPr>
        <a:xfrm>
          <a:off x="3606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68035</xdr:rowOff>
    </xdr:from>
    <xdr:to>
      <xdr:col>15</xdr:col>
      <xdr:colOff>149225</xdr:colOff>
      <xdr:row>39</xdr:row>
      <xdr:rowOff>169635</xdr:rowOff>
    </xdr:to>
    <xdr:sp macro="" textlink="">
      <xdr:nvSpPr>
        <xdr:cNvPr id="91" name="楕円 90"/>
        <xdr:cNvSpPr/>
      </xdr:nvSpPr>
      <xdr:spPr>
        <a:xfrm>
          <a:off x="3048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154412</xdr:rowOff>
    </xdr:from>
    <xdr:ext cx="762000" cy="259045"/>
    <xdr:sp macro="" textlink="">
      <xdr:nvSpPr>
        <xdr:cNvPr id="92" name="テキスト ボックス 91"/>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3" name="楕円 92"/>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4" name="テキスト ボックス 93"/>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24493</xdr:rowOff>
    </xdr:from>
    <xdr:to>
      <xdr:col>6</xdr:col>
      <xdr:colOff>171450</xdr:colOff>
      <xdr:row>39</xdr:row>
      <xdr:rowOff>126093</xdr:rowOff>
    </xdr:to>
    <xdr:sp macro="" textlink="">
      <xdr:nvSpPr>
        <xdr:cNvPr id="95" name="楕円 94"/>
        <xdr:cNvSpPr/>
      </xdr:nvSpPr>
      <xdr:spPr>
        <a:xfrm>
          <a:off x="1270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110870</xdr:rowOff>
    </xdr:from>
    <xdr:ext cx="762000" cy="259045"/>
    <xdr:sp macro="" textlink="">
      <xdr:nvSpPr>
        <xdr:cNvPr id="96" name="テキスト ボックス 95"/>
        <xdr:cNvSpPr txBox="1"/>
      </xdr:nvSpPr>
      <xdr:spPr>
        <a:xfrm>
          <a:off x="939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年連続のポイント上昇となっており、今後、民営化や民間委託を進めることで新たな支出が見込まれることから、上昇を抑えるために経費の節減に努めていく。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69850</xdr:rowOff>
    </xdr:to>
    <xdr:cxnSp macro="">
      <xdr:nvCxnSpPr>
        <xdr:cNvPr id="129" name="直線コネクタ 128"/>
        <xdr:cNvCxnSpPr/>
      </xdr:nvCxnSpPr>
      <xdr:spPr>
        <a:xfrm>
          <a:off x="15671800" y="2908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22877</xdr:rowOff>
    </xdr:from>
    <xdr:ext cx="762000" cy="259045"/>
    <xdr:sp macro="" textlink="">
      <xdr:nvSpPr>
        <xdr:cNvPr id="130" name="物件費平均値テキスト"/>
        <xdr:cNvSpPr txBox="1"/>
      </xdr:nvSpPr>
      <xdr:spPr>
        <a:xfrm>
          <a:off x="16598900" y="310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165100</xdr:rowOff>
    </xdr:to>
    <xdr:cxnSp macro="">
      <xdr:nvCxnSpPr>
        <xdr:cNvPr id="132" name="直線コネクタ 131"/>
        <xdr:cNvCxnSpPr/>
      </xdr:nvCxnSpPr>
      <xdr:spPr>
        <a:xfrm>
          <a:off x="14782800" y="2717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60977</xdr:rowOff>
    </xdr:from>
    <xdr:ext cx="736600" cy="259045"/>
    <xdr:sp macro="" textlink="">
      <xdr:nvSpPr>
        <xdr:cNvPr id="134" name="テキスト ボックス 133"/>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15</xdr:row>
      <xdr:rowOff>158750</xdr:rowOff>
    </xdr:to>
    <xdr:cxnSp macro="">
      <xdr:nvCxnSpPr>
        <xdr:cNvPr id="135" name="直線コネクタ 134"/>
        <xdr:cNvCxnSpPr/>
      </xdr:nvCxnSpPr>
      <xdr:spPr>
        <a:xfrm flipV="1">
          <a:off x="13893800" y="271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7" name="テキスト ボックス 136"/>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133350</xdr:rowOff>
    </xdr:from>
    <xdr:to>
      <xdr:col>69</xdr:col>
      <xdr:colOff>92075</xdr:colOff>
      <xdr:row>15</xdr:row>
      <xdr:rowOff>158750</xdr:rowOff>
    </xdr:to>
    <xdr:cxnSp macro="">
      <xdr:nvCxnSpPr>
        <xdr:cNvPr id="138" name="直線コネクタ 137"/>
        <xdr:cNvCxnSpPr/>
      </xdr:nvCxnSpPr>
      <xdr:spPr>
        <a:xfrm>
          <a:off x="13004800" y="270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2" name="テキスト ボックス 141"/>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9"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1" name="テキスト ボックス 150"/>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2" name="楕円 151"/>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3" name="テキスト ボックス 152"/>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4" name="楕円 153"/>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55" name="テキスト ボックス 154"/>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56" name="楕円 155"/>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57" name="テキスト ボックス 156"/>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年連続して上昇している。少子化対策や障がい者及び生活困窮者への支援は増加傾向にあるため、比率は今後も上昇していくと見込まれる。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88900</xdr:rowOff>
    </xdr:to>
    <xdr:cxnSp macro="">
      <xdr:nvCxnSpPr>
        <xdr:cNvPr id="190" name="直線コネクタ 189"/>
        <xdr:cNvCxnSpPr/>
      </xdr:nvCxnSpPr>
      <xdr:spPr>
        <a:xfrm>
          <a:off x="3987800" y="94234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165100</xdr:rowOff>
    </xdr:to>
    <xdr:cxnSp macro="">
      <xdr:nvCxnSpPr>
        <xdr:cNvPr id="193" name="直線コネクタ 192"/>
        <xdr:cNvCxnSpPr/>
      </xdr:nvCxnSpPr>
      <xdr:spPr>
        <a:xfrm>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146050</xdr:rowOff>
    </xdr:to>
    <xdr:cxnSp macro="">
      <xdr:nvCxnSpPr>
        <xdr:cNvPr id="196" name="直線コネクタ 195"/>
        <xdr:cNvCxnSpPr/>
      </xdr:nvCxnSpPr>
      <xdr:spPr>
        <a:xfrm flipV="1">
          <a:off x="2209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146050</xdr:rowOff>
    </xdr:to>
    <xdr:cxnSp macro="">
      <xdr:nvCxnSpPr>
        <xdr:cNvPr id="199" name="直線コネクタ 198"/>
        <xdr:cNvCxnSpPr/>
      </xdr:nvCxnSpPr>
      <xdr:spPr>
        <a:xfrm>
          <a:off x="1320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9" name="楕円 208"/>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10"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11" name="楕円 210"/>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2" name="テキスト ボックス 211"/>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3" name="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5" name="楕円 214"/>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6" name="テキスト ボックス 215"/>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7" name="楕円 216"/>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8" name="テキスト ボックス 217"/>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上回っており、類似団体で最も高い比率となっている。これは下水道事業や国民健康保険事業、介護保険事業への繰出金が大きいことによるものと考えられ、その要因としては下水道債の償還が依然として多額であること、高齢化により介護保険事業の給付費繰出金が増加していることなどである。社会保障関連繰出分は今後も増加が見込まれるため、各会計の健全運営が必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41275</xdr:rowOff>
    </xdr:from>
    <xdr:to>
      <xdr:col>82</xdr:col>
      <xdr:colOff>107950</xdr:colOff>
      <xdr:row>61</xdr:row>
      <xdr:rowOff>107950</xdr:rowOff>
    </xdr:to>
    <xdr:cxnSp macro="">
      <xdr:nvCxnSpPr>
        <xdr:cNvPr id="255" name="直線コネクタ 254"/>
        <xdr:cNvCxnSpPr/>
      </xdr:nvCxnSpPr>
      <xdr:spPr>
        <a:xfrm>
          <a:off x="15671800" y="104997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155575</xdr:rowOff>
    </xdr:from>
    <xdr:to>
      <xdr:col>78</xdr:col>
      <xdr:colOff>69850</xdr:colOff>
      <xdr:row>61</xdr:row>
      <xdr:rowOff>41275</xdr:rowOff>
    </xdr:to>
    <xdr:cxnSp macro="">
      <xdr:nvCxnSpPr>
        <xdr:cNvPr id="258" name="直線コネクタ 257"/>
        <xdr:cNvCxnSpPr/>
      </xdr:nvCxnSpPr>
      <xdr:spPr>
        <a:xfrm>
          <a:off x="14782800" y="104425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64152</xdr:rowOff>
    </xdr:from>
    <xdr:ext cx="736600" cy="259045"/>
    <xdr:sp macro="" textlink="">
      <xdr:nvSpPr>
        <xdr:cNvPr id="260" name="テキスト ボックス 259"/>
        <xdr:cNvSpPr txBox="1"/>
      </xdr:nvSpPr>
      <xdr:spPr>
        <a:xfrm>
          <a:off x="15290800" y="949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155575</xdr:rowOff>
    </xdr:from>
    <xdr:to>
      <xdr:col>73</xdr:col>
      <xdr:colOff>180975</xdr:colOff>
      <xdr:row>61</xdr:row>
      <xdr:rowOff>31750</xdr:rowOff>
    </xdr:to>
    <xdr:cxnSp macro="">
      <xdr:nvCxnSpPr>
        <xdr:cNvPr id="261" name="直線コネクタ 260"/>
        <xdr:cNvCxnSpPr/>
      </xdr:nvCxnSpPr>
      <xdr:spPr>
        <a:xfrm flipV="1">
          <a:off x="13893800" y="104425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165100</xdr:rowOff>
    </xdr:from>
    <xdr:to>
      <xdr:col>69</xdr:col>
      <xdr:colOff>92075</xdr:colOff>
      <xdr:row>61</xdr:row>
      <xdr:rowOff>31750</xdr:rowOff>
    </xdr:to>
    <xdr:cxnSp macro="">
      <xdr:nvCxnSpPr>
        <xdr:cNvPr id="264" name="直線コネクタ 263"/>
        <xdr:cNvCxnSpPr/>
      </xdr:nvCxnSpPr>
      <xdr:spPr>
        <a:xfrm>
          <a:off x="13004800" y="1045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83202</xdr:rowOff>
    </xdr:from>
    <xdr:ext cx="762000" cy="259045"/>
    <xdr:sp macro="" textlink="">
      <xdr:nvSpPr>
        <xdr:cNvPr id="266" name="テキスト ボックス 265"/>
        <xdr:cNvSpPr txBox="1"/>
      </xdr:nvSpPr>
      <xdr:spPr>
        <a:xfrm>
          <a:off x="13512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8" name="テキスト ボックス 267"/>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57150</xdr:rowOff>
    </xdr:from>
    <xdr:to>
      <xdr:col>82</xdr:col>
      <xdr:colOff>158750</xdr:colOff>
      <xdr:row>61</xdr:row>
      <xdr:rowOff>158750</xdr:rowOff>
    </xdr:to>
    <xdr:sp macro="" textlink="">
      <xdr:nvSpPr>
        <xdr:cNvPr id="274" name="楕円 273"/>
        <xdr:cNvSpPr/>
      </xdr:nvSpPr>
      <xdr:spPr>
        <a:xfrm>
          <a:off x="164592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137177</xdr:rowOff>
    </xdr:from>
    <xdr:ext cx="762000" cy="259045"/>
    <xdr:sp macro="" textlink="">
      <xdr:nvSpPr>
        <xdr:cNvPr id="275" name="その他該当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161925</xdr:rowOff>
    </xdr:from>
    <xdr:to>
      <xdr:col>78</xdr:col>
      <xdr:colOff>120650</xdr:colOff>
      <xdr:row>61</xdr:row>
      <xdr:rowOff>92075</xdr:rowOff>
    </xdr:to>
    <xdr:sp macro="" textlink="">
      <xdr:nvSpPr>
        <xdr:cNvPr id="276" name="楕円 275"/>
        <xdr:cNvSpPr/>
      </xdr:nvSpPr>
      <xdr:spPr>
        <a:xfrm>
          <a:off x="15621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76852</xdr:rowOff>
    </xdr:from>
    <xdr:ext cx="736600" cy="259045"/>
    <xdr:sp macro="" textlink="">
      <xdr:nvSpPr>
        <xdr:cNvPr id="277" name="テキスト ボックス 276"/>
        <xdr:cNvSpPr txBox="1"/>
      </xdr:nvSpPr>
      <xdr:spPr>
        <a:xfrm>
          <a:off x="15290800" y="1053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104775</xdr:rowOff>
    </xdr:from>
    <xdr:to>
      <xdr:col>74</xdr:col>
      <xdr:colOff>31750</xdr:colOff>
      <xdr:row>61</xdr:row>
      <xdr:rowOff>34925</xdr:rowOff>
    </xdr:to>
    <xdr:sp macro="" textlink="">
      <xdr:nvSpPr>
        <xdr:cNvPr id="278" name="楕円 277"/>
        <xdr:cNvSpPr/>
      </xdr:nvSpPr>
      <xdr:spPr>
        <a:xfrm>
          <a:off x="14732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19702</xdr:rowOff>
    </xdr:from>
    <xdr:ext cx="762000" cy="259045"/>
    <xdr:sp macro="" textlink="">
      <xdr:nvSpPr>
        <xdr:cNvPr id="279" name="テキスト ボックス 278"/>
        <xdr:cNvSpPr txBox="1"/>
      </xdr:nvSpPr>
      <xdr:spPr>
        <a:xfrm>
          <a:off x="14401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80" name="楕円 279"/>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67327</xdr:rowOff>
    </xdr:from>
    <xdr:ext cx="762000" cy="259045"/>
    <xdr:sp macro="" textlink="">
      <xdr:nvSpPr>
        <xdr:cNvPr id="281" name="テキスト ボックス 280"/>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114300</xdr:rowOff>
    </xdr:from>
    <xdr:to>
      <xdr:col>65</xdr:col>
      <xdr:colOff>53975</xdr:colOff>
      <xdr:row>61</xdr:row>
      <xdr:rowOff>44450</xdr:rowOff>
    </xdr:to>
    <xdr:sp macro="" textlink="">
      <xdr:nvSpPr>
        <xdr:cNvPr id="282" name="楕円 281"/>
        <xdr:cNvSpPr/>
      </xdr:nvSpPr>
      <xdr:spPr>
        <a:xfrm>
          <a:off x="12954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29227</xdr:rowOff>
    </xdr:from>
    <xdr:ext cx="762000" cy="259045"/>
    <xdr:sp macro="" textlink="">
      <xdr:nvSpPr>
        <xdr:cNvPr id="283" name="テキスト ボックス 282"/>
        <xdr:cNvSpPr txBox="1"/>
      </xdr:nvSpPr>
      <xdr:spPr>
        <a:xfrm>
          <a:off x="12623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ポイント下回っているが、前年度より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おり、その要因としては北村山公立病院組合への負担金の大幅な増加や市単独の補助金の増加などが考えられる。経常収支比率を抑えるためにも、補助金の見直しを検討するなど今後とも抑制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123190</xdr:rowOff>
    </xdr:from>
    <xdr:to>
      <xdr:col>82</xdr:col>
      <xdr:colOff>107950</xdr:colOff>
      <xdr:row>36</xdr:row>
      <xdr:rowOff>20320</xdr:rowOff>
    </xdr:to>
    <xdr:cxnSp macro="">
      <xdr:nvCxnSpPr>
        <xdr:cNvPr id="315" name="直線コネクタ 314"/>
        <xdr:cNvCxnSpPr/>
      </xdr:nvCxnSpPr>
      <xdr:spPr>
        <a:xfrm>
          <a:off x="15671800" y="6123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158767</xdr:rowOff>
    </xdr:from>
    <xdr:ext cx="762000" cy="259045"/>
    <xdr:sp macro="" textlink="">
      <xdr:nvSpPr>
        <xdr:cNvPr id="316" name="補助費等平均値テキスト"/>
        <xdr:cNvSpPr txBox="1"/>
      </xdr:nvSpPr>
      <xdr:spPr>
        <a:xfrm>
          <a:off x="16598900" y="650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123190</xdr:rowOff>
    </xdr:to>
    <xdr:cxnSp macro="">
      <xdr:nvCxnSpPr>
        <xdr:cNvPr id="318" name="直線コネクタ 317"/>
        <xdr:cNvCxnSpPr/>
      </xdr:nvCxnSpPr>
      <xdr:spPr>
        <a:xfrm>
          <a:off x="14782800" y="611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78757</xdr:rowOff>
    </xdr:from>
    <xdr:ext cx="736600" cy="259045"/>
    <xdr:sp macro="" textlink="">
      <xdr:nvSpPr>
        <xdr:cNvPr id="320" name="テキスト ボックス 319"/>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77470</xdr:rowOff>
    </xdr:from>
    <xdr:to>
      <xdr:col>73</xdr:col>
      <xdr:colOff>180975</xdr:colOff>
      <xdr:row>35</xdr:row>
      <xdr:rowOff>115570</xdr:rowOff>
    </xdr:to>
    <xdr:cxnSp macro="">
      <xdr:nvCxnSpPr>
        <xdr:cNvPr id="321" name="直線コネクタ 320"/>
        <xdr:cNvCxnSpPr/>
      </xdr:nvCxnSpPr>
      <xdr:spPr>
        <a:xfrm>
          <a:off x="13893800" y="607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23" name="テキスト ボックス 322"/>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62230</xdr:rowOff>
    </xdr:from>
    <xdr:to>
      <xdr:col>69</xdr:col>
      <xdr:colOff>92075</xdr:colOff>
      <xdr:row>35</xdr:row>
      <xdr:rowOff>77470</xdr:rowOff>
    </xdr:to>
    <xdr:cxnSp macro="">
      <xdr:nvCxnSpPr>
        <xdr:cNvPr id="324" name="直線コネクタ 323"/>
        <xdr:cNvCxnSpPr/>
      </xdr:nvCxnSpPr>
      <xdr:spPr>
        <a:xfrm>
          <a:off x="13004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40657</xdr:rowOff>
    </xdr:from>
    <xdr:ext cx="762000" cy="259045"/>
    <xdr:sp macro="" textlink="">
      <xdr:nvSpPr>
        <xdr:cNvPr id="326" name="テキスト ボックス 325"/>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28" name="テキスト ボックス 327"/>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34" name="楕円 333"/>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157497</xdr:rowOff>
    </xdr:from>
    <xdr:ext cx="762000" cy="259045"/>
    <xdr:sp macro="" textlink="">
      <xdr:nvSpPr>
        <xdr:cNvPr id="335" name="補助費等該当値テキスト"/>
        <xdr:cNvSpPr txBox="1"/>
      </xdr:nvSpPr>
      <xdr:spPr>
        <a:xfrm>
          <a:off x="16598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36" name="楕円 335"/>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37" name="テキスト ボックス 336"/>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8" name="楕円 337"/>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9" name="テキスト ボックス 338"/>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26670</xdr:rowOff>
    </xdr:from>
    <xdr:to>
      <xdr:col>69</xdr:col>
      <xdr:colOff>142875</xdr:colOff>
      <xdr:row>35</xdr:row>
      <xdr:rowOff>128270</xdr:rowOff>
    </xdr:to>
    <xdr:sp macro="" textlink="">
      <xdr:nvSpPr>
        <xdr:cNvPr id="340" name="楕円 339"/>
        <xdr:cNvSpPr/>
      </xdr:nvSpPr>
      <xdr:spPr>
        <a:xfrm>
          <a:off x="13843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138447</xdr:rowOff>
    </xdr:from>
    <xdr:ext cx="762000" cy="259045"/>
    <xdr:sp macro="" textlink="">
      <xdr:nvSpPr>
        <xdr:cNvPr id="341" name="テキスト ボックス 340"/>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xdr:rowOff>
    </xdr:from>
    <xdr:to>
      <xdr:col>65</xdr:col>
      <xdr:colOff>53975</xdr:colOff>
      <xdr:row>35</xdr:row>
      <xdr:rowOff>113030</xdr:rowOff>
    </xdr:to>
    <xdr:sp macro="" textlink="">
      <xdr:nvSpPr>
        <xdr:cNvPr id="342" name="楕円 341"/>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123207</xdr:rowOff>
    </xdr:from>
    <xdr:ext cx="762000" cy="259045"/>
    <xdr:sp macro="" textlink="">
      <xdr:nvSpPr>
        <xdr:cNvPr id="343" name="テキスト ボックス 342"/>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など生活基盤の整備及び保育施設や小中学校の建て替え事業等に多額の地方債を発行してきたため類似団体平均を上回っているが、近年の地方債発行の抑制や繰上償還の実施により年々その差が縮ま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ポイントとなった。今後も地方債の発行抑制を継続し、類似団体平均を下回ることを目標に、財政の健全運営に努めていく。</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79</xdr:row>
      <xdr:rowOff>39370</xdr:rowOff>
    </xdr:to>
    <xdr:cxnSp macro="">
      <xdr:nvCxnSpPr>
        <xdr:cNvPr id="376" name="直線コネクタ 375"/>
        <xdr:cNvCxnSpPr/>
      </xdr:nvCxnSpPr>
      <xdr:spPr>
        <a:xfrm flipV="1">
          <a:off x="3987800" y="1357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146066</xdr:rowOff>
    </xdr:from>
    <xdr:ext cx="762000" cy="259045"/>
    <xdr:sp macro="" textlink="">
      <xdr:nvSpPr>
        <xdr:cNvPr id="377" name="公債費平均値テキスト"/>
        <xdr:cNvSpPr txBox="1"/>
      </xdr:nvSpPr>
      <xdr:spPr>
        <a:xfrm>
          <a:off x="4914900" y="13347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79</xdr:row>
      <xdr:rowOff>69850</xdr:rowOff>
    </xdr:to>
    <xdr:cxnSp macro="">
      <xdr:nvCxnSpPr>
        <xdr:cNvPr id="379" name="直線コネクタ 378"/>
        <xdr:cNvCxnSpPr/>
      </xdr:nvCxnSpPr>
      <xdr:spPr>
        <a:xfrm flipV="1">
          <a:off x="3098800" y="1358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1" name="テキスト ボックス 380"/>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80</xdr:row>
      <xdr:rowOff>43180</xdr:rowOff>
    </xdr:to>
    <xdr:cxnSp macro="">
      <xdr:nvCxnSpPr>
        <xdr:cNvPr id="382" name="直線コネクタ 381"/>
        <xdr:cNvCxnSpPr/>
      </xdr:nvCxnSpPr>
      <xdr:spPr>
        <a:xfrm flipV="1">
          <a:off x="2209800" y="13614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39388</xdr:rowOff>
    </xdr:from>
    <xdr:ext cx="762000" cy="259045"/>
    <xdr:sp macro="" textlink="">
      <xdr:nvSpPr>
        <xdr:cNvPr id="384" name="テキスト ボックス 383"/>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43180</xdr:rowOff>
    </xdr:from>
    <xdr:to>
      <xdr:col>11</xdr:col>
      <xdr:colOff>9525</xdr:colOff>
      <xdr:row>80</xdr:row>
      <xdr:rowOff>104139</xdr:rowOff>
    </xdr:to>
    <xdr:cxnSp macro="">
      <xdr:nvCxnSpPr>
        <xdr:cNvPr id="385" name="直線コネクタ 384"/>
        <xdr:cNvCxnSpPr/>
      </xdr:nvCxnSpPr>
      <xdr:spPr>
        <a:xfrm flipV="1">
          <a:off x="1320800" y="13759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69866</xdr:rowOff>
    </xdr:from>
    <xdr:ext cx="762000" cy="259045"/>
    <xdr:sp macro="" textlink="">
      <xdr:nvSpPr>
        <xdr:cNvPr id="387" name="テキスト ボックス 386"/>
        <xdr:cNvSpPr txBox="1"/>
      </xdr:nvSpPr>
      <xdr:spPr>
        <a:xfrm>
          <a:off x="1828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77488</xdr:rowOff>
    </xdr:from>
    <xdr:ext cx="762000" cy="259045"/>
    <xdr:sp macro="" textlink="">
      <xdr:nvSpPr>
        <xdr:cNvPr id="389" name="テキスト ボックス 388"/>
        <xdr:cNvSpPr txBox="1"/>
      </xdr:nvSpPr>
      <xdr:spPr>
        <a:xfrm>
          <a:off x="939800" y="132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95" name="楕円 394"/>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124477</xdr:rowOff>
    </xdr:from>
    <xdr:ext cx="762000" cy="259045"/>
    <xdr:sp macro="" textlink="">
      <xdr:nvSpPr>
        <xdr:cNvPr id="396"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160020</xdr:rowOff>
    </xdr:from>
    <xdr:to>
      <xdr:col>20</xdr:col>
      <xdr:colOff>38100</xdr:colOff>
      <xdr:row>79</xdr:row>
      <xdr:rowOff>90170</xdr:rowOff>
    </xdr:to>
    <xdr:sp macro="" textlink="">
      <xdr:nvSpPr>
        <xdr:cNvPr id="397" name="楕円 396"/>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98" name="テキスト ボックス 397"/>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9" name="楕円 398"/>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400" name="テキスト ボックス 399"/>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163830</xdr:rowOff>
    </xdr:from>
    <xdr:to>
      <xdr:col>11</xdr:col>
      <xdr:colOff>60325</xdr:colOff>
      <xdr:row>80</xdr:row>
      <xdr:rowOff>93980</xdr:rowOff>
    </xdr:to>
    <xdr:sp macro="" textlink="">
      <xdr:nvSpPr>
        <xdr:cNvPr id="401" name="楕円 400"/>
        <xdr:cNvSpPr/>
      </xdr:nvSpPr>
      <xdr:spPr>
        <a:xfrm>
          <a:off x="2159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78757</xdr:rowOff>
    </xdr:from>
    <xdr:ext cx="762000" cy="259045"/>
    <xdr:sp macro="" textlink="">
      <xdr:nvSpPr>
        <xdr:cNvPr id="402" name="テキスト ボックス 401"/>
        <xdr:cNvSpPr txBox="1"/>
      </xdr:nvSpPr>
      <xdr:spPr>
        <a:xfrm>
          <a:off x="1828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53339</xdr:rowOff>
    </xdr:from>
    <xdr:to>
      <xdr:col>6</xdr:col>
      <xdr:colOff>171450</xdr:colOff>
      <xdr:row>80</xdr:row>
      <xdr:rowOff>154939</xdr:rowOff>
    </xdr:to>
    <xdr:sp macro="" textlink="">
      <xdr:nvSpPr>
        <xdr:cNvPr id="403" name="楕円 402"/>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139716</xdr:rowOff>
    </xdr:from>
    <xdr:ext cx="762000" cy="259045"/>
    <xdr:sp macro="" textlink="">
      <xdr:nvSpPr>
        <xdr:cNvPr id="404" name="テキスト ボックス 403"/>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公債費以外の比率は前年度より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ポイント上回っている。公債費抑制に努めてきた結果、公債費は類似団体平均に近付いてきたが、類似団体中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番高いその他の比率と、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番目に高い人件費の比率、また、扶助費、物件費、補助費等の比率上昇により、平均との差が広がっている。経費の節減や人件費抑制に努め、各特別会計の健全運営を指導しながら繰出金の抑制にも努めていく。</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79</xdr:row>
      <xdr:rowOff>101854</xdr:rowOff>
    </xdr:to>
    <xdr:cxnSp macro="">
      <xdr:nvCxnSpPr>
        <xdr:cNvPr id="435" name="直線コネクタ 434"/>
        <xdr:cNvCxnSpPr/>
      </xdr:nvCxnSpPr>
      <xdr:spPr>
        <a:xfrm>
          <a:off x="15671800" y="13390372"/>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6" name="公債費以外平均値テキスト"/>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78</xdr:row>
      <xdr:rowOff>17272</xdr:rowOff>
    </xdr:to>
    <xdr:cxnSp macro="">
      <xdr:nvCxnSpPr>
        <xdr:cNvPr id="438" name="直線コネクタ 437"/>
        <xdr:cNvCxnSpPr/>
      </xdr:nvCxnSpPr>
      <xdr:spPr>
        <a:xfrm>
          <a:off x="14782800" y="132257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0" name="テキスト ボックス 439"/>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24130</xdr:rowOff>
    </xdr:to>
    <xdr:cxnSp macro="">
      <xdr:nvCxnSpPr>
        <xdr:cNvPr id="441" name="直線コネクタ 440"/>
        <xdr:cNvCxnSpPr/>
      </xdr:nvCxnSpPr>
      <xdr:spPr>
        <a:xfrm>
          <a:off x="13893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42" name="フローチャート: 判断 441"/>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43" name="テキスト ボックス 442"/>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77</xdr:row>
      <xdr:rowOff>24130</xdr:rowOff>
    </xdr:to>
    <xdr:cxnSp macro="">
      <xdr:nvCxnSpPr>
        <xdr:cNvPr id="444" name="直線コネクタ 443"/>
        <xdr:cNvCxnSpPr/>
      </xdr:nvCxnSpPr>
      <xdr:spPr>
        <a:xfrm>
          <a:off x="13004800" y="13116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5" name="フローチャート: 判断 444"/>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46" name="テキスト ボックス 445"/>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7" name="フローチャート: 判断 446"/>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48" name="テキスト ボックス 447"/>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54" name="楕円 453"/>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55" name="公債費以外該当値テキスト"/>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6" name="楕円 455"/>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7" name="テキスト ボックス 456"/>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8" name="楕円 457"/>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9" name="テキスト ボックス 45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60" name="楕円 459"/>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61" name="テキスト ボックス 460"/>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62" name="楕円 461"/>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63" name="テキスト ボックス 462"/>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130639</xdr:rowOff>
    </xdr:from>
    <xdr:to>
      <xdr:col>29</xdr:col>
      <xdr:colOff>127000</xdr:colOff>
      <xdr:row>16</xdr:row>
      <xdr:rowOff>16300</xdr:rowOff>
    </xdr:to>
    <xdr:cxnSp macro="">
      <xdr:nvCxnSpPr>
        <xdr:cNvPr id="50" name="直線コネクタ 49"/>
        <xdr:cNvCxnSpPr/>
      </xdr:nvCxnSpPr>
      <xdr:spPr bwMode="auto">
        <a:xfrm flipV="1">
          <a:off x="5003800" y="2750014"/>
          <a:ext cx="647700" cy="57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169035</xdr:rowOff>
    </xdr:from>
    <xdr:ext cx="762000" cy="259045"/>
    <xdr:sp macro="" textlink="">
      <xdr:nvSpPr>
        <xdr:cNvPr id="51" name="人口1人当たり決算額の推移平均値テキスト130"/>
        <xdr:cNvSpPr txBox="1"/>
      </xdr:nvSpPr>
      <xdr:spPr>
        <a:xfrm>
          <a:off x="5740400" y="278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99263</xdr:rowOff>
    </xdr:from>
    <xdr:to>
      <xdr:col>26</xdr:col>
      <xdr:colOff>50800</xdr:colOff>
      <xdr:row>16</xdr:row>
      <xdr:rowOff>16300</xdr:rowOff>
    </xdr:to>
    <xdr:cxnSp macro="">
      <xdr:nvCxnSpPr>
        <xdr:cNvPr id="53" name="直線コネクタ 52"/>
        <xdr:cNvCxnSpPr/>
      </xdr:nvCxnSpPr>
      <xdr:spPr bwMode="auto">
        <a:xfrm>
          <a:off x="4305300" y="2718638"/>
          <a:ext cx="698500" cy="88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105903</xdr:rowOff>
    </xdr:from>
    <xdr:ext cx="736600" cy="259045"/>
    <xdr:sp macro="" textlink="">
      <xdr:nvSpPr>
        <xdr:cNvPr id="55" name="テキスト ボックス 54"/>
        <xdr:cNvSpPr txBox="1"/>
      </xdr:nvSpPr>
      <xdr:spPr>
        <a:xfrm>
          <a:off x="4622800" y="289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99263</xdr:rowOff>
    </xdr:from>
    <xdr:to>
      <xdr:col>22</xdr:col>
      <xdr:colOff>114300</xdr:colOff>
      <xdr:row>16</xdr:row>
      <xdr:rowOff>7176</xdr:rowOff>
    </xdr:to>
    <xdr:cxnSp macro="">
      <xdr:nvCxnSpPr>
        <xdr:cNvPr id="56" name="直線コネクタ 55"/>
        <xdr:cNvCxnSpPr/>
      </xdr:nvCxnSpPr>
      <xdr:spPr bwMode="auto">
        <a:xfrm flipV="1">
          <a:off x="3606800" y="2718638"/>
          <a:ext cx="698500" cy="79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91730</xdr:rowOff>
    </xdr:from>
    <xdr:ext cx="762000" cy="259045"/>
    <xdr:sp macro="" textlink="">
      <xdr:nvSpPr>
        <xdr:cNvPr id="58" name="テキスト ボックス 57"/>
        <xdr:cNvSpPr txBox="1"/>
      </xdr:nvSpPr>
      <xdr:spPr>
        <a:xfrm>
          <a:off x="39243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7176</xdr:rowOff>
    </xdr:from>
    <xdr:to>
      <xdr:col>18</xdr:col>
      <xdr:colOff>177800</xdr:colOff>
      <xdr:row>16</xdr:row>
      <xdr:rowOff>44190</xdr:rowOff>
    </xdr:to>
    <xdr:cxnSp macro="">
      <xdr:nvCxnSpPr>
        <xdr:cNvPr id="59" name="直線コネクタ 58"/>
        <xdr:cNvCxnSpPr/>
      </xdr:nvCxnSpPr>
      <xdr:spPr bwMode="auto">
        <a:xfrm flipV="1">
          <a:off x="2908300" y="2798001"/>
          <a:ext cx="698500" cy="3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160767</xdr:rowOff>
    </xdr:from>
    <xdr:ext cx="762000" cy="259045"/>
    <xdr:sp macro="" textlink="">
      <xdr:nvSpPr>
        <xdr:cNvPr id="61" name="テキスト ボックス 60"/>
        <xdr:cNvSpPr txBox="1"/>
      </xdr:nvSpPr>
      <xdr:spPr>
        <a:xfrm>
          <a:off x="32258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40790</xdr:rowOff>
    </xdr:from>
    <xdr:ext cx="762000" cy="259045"/>
    <xdr:sp macro="" textlink="">
      <xdr:nvSpPr>
        <xdr:cNvPr id="63" name="テキスト ボックス 62"/>
        <xdr:cNvSpPr txBox="1"/>
      </xdr:nvSpPr>
      <xdr:spPr>
        <a:xfrm>
          <a:off x="25273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79839</xdr:rowOff>
    </xdr:from>
    <xdr:to>
      <xdr:col>29</xdr:col>
      <xdr:colOff>177800</xdr:colOff>
      <xdr:row>16</xdr:row>
      <xdr:rowOff>9989</xdr:rowOff>
    </xdr:to>
    <xdr:sp macro="" textlink="">
      <xdr:nvSpPr>
        <xdr:cNvPr id="69" name="楕円 68"/>
        <xdr:cNvSpPr/>
      </xdr:nvSpPr>
      <xdr:spPr bwMode="auto">
        <a:xfrm>
          <a:off x="5600700" y="269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96366</xdr:rowOff>
    </xdr:from>
    <xdr:ext cx="762000" cy="259045"/>
    <xdr:sp macro="" textlink="">
      <xdr:nvSpPr>
        <xdr:cNvPr id="70" name="人口1人当たり決算額の推移該当値テキスト130"/>
        <xdr:cNvSpPr txBox="1"/>
      </xdr:nvSpPr>
      <xdr:spPr>
        <a:xfrm>
          <a:off x="5740400" y="254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136950</xdr:rowOff>
    </xdr:from>
    <xdr:to>
      <xdr:col>26</xdr:col>
      <xdr:colOff>101600</xdr:colOff>
      <xdr:row>16</xdr:row>
      <xdr:rowOff>67100</xdr:rowOff>
    </xdr:to>
    <xdr:sp macro="" textlink="">
      <xdr:nvSpPr>
        <xdr:cNvPr id="71" name="楕円 70"/>
        <xdr:cNvSpPr/>
      </xdr:nvSpPr>
      <xdr:spPr bwMode="auto">
        <a:xfrm>
          <a:off x="4953000" y="2756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77277</xdr:rowOff>
    </xdr:from>
    <xdr:ext cx="736600" cy="259045"/>
    <xdr:sp macro="" textlink="">
      <xdr:nvSpPr>
        <xdr:cNvPr id="72" name="テキスト ボックス 71"/>
        <xdr:cNvSpPr txBox="1"/>
      </xdr:nvSpPr>
      <xdr:spPr>
        <a:xfrm>
          <a:off x="4622800" y="252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48463</xdr:rowOff>
    </xdr:from>
    <xdr:to>
      <xdr:col>22</xdr:col>
      <xdr:colOff>165100</xdr:colOff>
      <xdr:row>15</xdr:row>
      <xdr:rowOff>150063</xdr:rowOff>
    </xdr:to>
    <xdr:sp macro="" textlink="">
      <xdr:nvSpPr>
        <xdr:cNvPr id="73" name="楕円 72"/>
        <xdr:cNvSpPr/>
      </xdr:nvSpPr>
      <xdr:spPr bwMode="auto">
        <a:xfrm>
          <a:off x="4254500" y="2667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160240</xdr:rowOff>
    </xdr:from>
    <xdr:ext cx="762000" cy="259045"/>
    <xdr:sp macro="" textlink="">
      <xdr:nvSpPr>
        <xdr:cNvPr id="74" name="テキスト ボックス 73"/>
        <xdr:cNvSpPr txBox="1"/>
      </xdr:nvSpPr>
      <xdr:spPr>
        <a:xfrm>
          <a:off x="3924300" y="243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127826</xdr:rowOff>
    </xdr:from>
    <xdr:to>
      <xdr:col>19</xdr:col>
      <xdr:colOff>38100</xdr:colOff>
      <xdr:row>16</xdr:row>
      <xdr:rowOff>57976</xdr:rowOff>
    </xdr:to>
    <xdr:sp macro="" textlink="">
      <xdr:nvSpPr>
        <xdr:cNvPr id="75" name="楕円 74"/>
        <xdr:cNvSpPr/>
      </xdr:nvSpPr>
      <xdr:spPr bwMode="auto">
        <a:xfrm>
          <a:off x="3556000" y="2747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68153</xdr:rowOff>
    </xdr:from>
    <xdr:ext cx="762000" cy="259045"/>
    <xdr:sp macro="" textlink="">
      <xdr:nvSpPr>
        <xdr:cNvPr id="76" name="テキスト ボックス 75"/>
        <xdr:cNvSpPr txBox="1"/>
      </xdr:nvSpPr>
      <xdr:spPr>
        <a:xfrm>
          <a:off x="3225800" y="251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164840</xdr:rowOff>
    </xdr:from>
    <xdr:to>
      <xdr:col>15</xdr:col>
      <xdr:colOff>101600</xdr:colOff>
      <xdr:row>16</xdr:row>
      <xdr:rowOff>94990</xdr:rowOff>
    </xdr:to>
    <xdr:sp macro="" textlink="">
      <xdr:nvSpPr>
        <xdr:cNvPr id="77" name="楕円 76"/>
        <xdr:cNvSpPr/>
      </xdr:nvSpPr>
      <xdr:spPr bwMode="auto">
        <a:xfrm>
          <a:off x="2857500" y="278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105167</xdr:rowOff>
    </xdr:from>
    <xdr:ext cx="762000" cy="259045"/>
    <xdr:sp macro="" textlink="">
      <xdr:nvSpPr>
        <xdr:cNvPr id="78" name="テキスト ボックス 77"/>
        <xdr:cNvSpPr txBox="1"/>
      </xdr:nvSpPr>
      <xdr:spPr>
        <a:xfrm>
          <a:off x="2527300" y="25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197226</xdr:rowOff>
    </xdr:from>
    <xdr:to>
      <xdr:col>29</xdr:col>
      <xdr:colOff>127000</xdr:colOff>
      <xdr:row>35</xdr:row>
      <xdr:rowOff>216109</xdr:rowOff>
    </xdr:to>
    <xdr:cxnSp macro="">
      <xdr:nvCxnSpPr>
        <xdr:cNvPr id="110" name="直線コネクタ 109"/>
        <xdr:cNvCxnSpPr/>
      </xdr:nvCxnSpPr>
      <xdr:spPr bwMode="auto">
        <a:xfrm>
          <a:off x="5003800" y="6807576"/>
          <a:ext cx="647700" cy="18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275986</xdr:rowOff>
    </xdr:from>
    <xdr:ext cx="762000" cy="259045"/>
    <xdr:sp macro="" textlink="">
      <xdr:nvSpPr>
        <xdr:cNvPr id="111" name="人口1人当たり決算額の推移平均値テキスト445"/>
        <xdr:cNvSpPr txBox="1"/>
      </xdr:nvSpPr>
      <xdr:spPr>
        <a:xfrm>
          <a:off x="5740400" y="688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156832</xdr:rowOff>
    </xdr:from>
    <xdr:to>
      <xdr:col>26</xdr:col>
      <xdr:colOff>50800</xdr:colOff>
      <xdr:row>35</xdr:row>
      <xdr:rowOff>197226</xdr:rowOff>
    </xdr:to>
    <xdr:cxnSp macro="">
      <xdr:nvCxnSpPr>
        <xdr:cNvPr id="113" name="直線コネクタ 112"/>
        <xdr:cNvCxnSpPr/>
      </xdr:nvCxnSpPr>
      <xdr:spPr bwMode="auto">
        <a:xfrm>
          <a:off x="4305300" y="6767182"/>
          <a:ext cx="698500" cy="40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43042</xdr:rowOff>
    </xdr:from>
    <xdr:ext cx="736600" cy="259045"/>
    <xdr:sp macro="" textlink="">
      <xdr:nvSpPr>
        <xdr:cNvPr id="115" name="テキスト ボックス 114"/>
        <xdr:cNvSpPr txBox="1"/>
      </xdr:nvSpPr>
      <xdr:spPr>
        <a:xfrm>
          <a:off x="4622800" y="699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121239</xdr:rowOff>
    </xdr:from>
    <xdr:to>
      <xdr:col>22</xdr:col>
      <xdr:colOff>114300</xdr:colOff>
      <xdr:row>35</xdr:row>
      <xdr:rowOff>156832</xdr:rowOff>
    </xdr:to>
    <xdr:cxnSp macro="">
      <xdr:nvCxnSpPr>
        <xdr:cNvPr id="116" name="直線コネクタ 115"/>
        <xdr:cNvCxnSpPr/>
      </xdr:nvCxnSpPr>
      <xdr:spPr bwMode="auto">
        <a:xfrm>
          <a:off x="3606800" y="6731589"/>
          <a:ext cx="698500" cy="3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17622</xdr:rowOff>
    </xdr:from>
    <xdr:ext cx="762000" cy="259045"/>
    <xdr:sp macro="" textlink="">
      <xdr:nvSpPr>
        <xdr:cNvPr id="118" name="テキスト ボックス 117"/>
        <xdr:cNvSpPr txBox="1"/>
      </xdr:nvSpPr>
      <xdr:spPr>
        <a:xfrm>
          <a:off x="3924300" y="69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73165</xdr:rowOff>
    </xdr:from>
    <xdr:to>
      <xdr:col>18</xdr:col>
      <xdr:colOff>177800</xdr:colOff>
      <xdr:row>35</xdr:row>
      <xdr:rowOff>121239</xdr:rowOff>
    </xdr:to>
    <xdr:cxnSp macro="">
      <xdr:nvCxnSpPr>
        <xdr:cNvPr id="119" name="直線コネクタ 118"/>
        <xdr:cNvCxnSpPr/>
      </xdr:nvCxnSpPr>
      <xdr:spPr bwMode="auto">
        <a:xfrm>
          <a:off x="2908300" y="6683515"/>
          <a:ext cx="698500" cy="48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18056</xdr:rowOff>
    </xdr:from>
    <xdr:ext cx="762000" cy="259045"/>
    <xdr:sp macro="" textlink="">
      <xdr:nvSpPr>
        <xdr:cNvPr id="121" name="テキスト ボックス 120"/>
        <xdr:cNvSpPr txBox="1"/>
      </xdr:nvSpPr>
      <xdr:spPr>
        <a:xfrm>
          <a:off x="32258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291942</xdr:rowOff>
    </xdr:from>
    <xdr:ext cx="762000" cy="259045"/>
    <xdr:sp macro="" textlink="">
      <xdr:nvSpPr>
        <xdr:cNvPr id="123" name="テキスト ボックス 122"/>
        <xdr:cNvSpPr txBox="1"/>
      </xdr:nvSpPr>
      <xdr:spPr>
        <a:xfrm>
          <a:off x="2527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165309</xdr:rowOff>
    </xdr:from>
    <xdr:to>
      <xdr:col>29</xdr:col>
      <xdr:colOff>177800</xdr:colOff>
      <xdr:row>35</xdr:row>
      <xdr:rowOff>266909</xdr:rowOff>
    </xdr:to>
    <xdr:sp macro="" textlink="">
      <xdr:nvSpPr>
        <xdr:cNvPr id="129" name="楕円 128"/>
        <xdr:cNvSpPr/>
      </xdr:nvSpPr>
      <xdr:spPr bwMode="auto">
        <a:xfrm>
          <a:off x="5600700" y="6775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10386</xdr:rowOff>
    </xdr:from>
    <xdr:ext cx="762000" cy="259045"/>
    <xdr:sp macro="" textlink="">
      <xdr:nvSpPr>
        <xdr:cNvPr id="130" name="人口1人当たり決算額の推移該当値テキスト445"/>
        <xdr:cNvSpPr txBox="1"/>
      </xdr:nvSpPr>
      <xdr:spPr>
        <a:xfrm>
          <a:off x="5740400" y="6620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146426</xdr:rowOff>
    </xdr:from>
    <xdr:to>
      <xdr:col>26</xdr:col>
      <xdr:colOff>101600</xdr:colOff>
      <xdr:row>35</xdr:row>
      <xdr:rowOff>248026</xdr:rowOff>
    </xdr:to>
    <xdr:sp macro="" textlink="">
      <xdr:nvSpPr>
        <xdr:cNvPr id="131" name="楕円 130"/>
        <xdr:cNvSpPr/>
      </xdr:nvSpPr>
      <xdr:spPr bwMode="auto">
        <a:xfrm>
          <a:off x="4953000" y="675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258203</xdr:rowOff>
    </xdr:from>
    <xdr:ext cx="736600" cy="259045"/>
    <xdr:sp macro="" textlink="">
      <xdr:nvSpPr>
        <xdr:cNvPr id="132" name="テキスト ボックス 131"/>
        <xdr:cNvSpPr txBox="1"/>
      </xdr:nvSpPr>
      <xdr:spPr>
        <a:xfrm>
          <a:off x="4622800" y="652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106032</xdr:rowOff>
    </xdr:from>
    <xdr:to>
      <xdr:col>22</xdr:col>
      <xdr:colOff>165100</xdr:colOff>
      <xdr:row>35</xdr:row>
      <xdr:rowOff>207632</xdr:rowOff>
    </xdr:to>
    <xdr:sp macro="" textlink="">
      <xdr:nvSpPr>
        <xdr:cNvPr id="133" name="楕円 132"/>
        <xdr:cNvSpPr/>
      </xdr:nvSpPr>
      <xdr:spPr bwMode="auto">
        <a:xfrm>
          <a:off x="4254500" y="6716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217809</xdr:rowOff>
    </xdr:from>
    <xdr:ext cx="762000" cy="259045"/>
    <xdr:sp macro="" textlink="">
      <xdr:nvSpPr>
        <xdr:cNvPr id="134" name="テキスト ボックス 133"/>
        <xdr:cNvSpPr txBox="1"/>
      </xdr:nvSpPr>
      <xdr:spPr>
        <a:xfrm>
          <a:off x="3924300" y="648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70439</xdr:rowOff>
    </xdr:from>
    <xdr:to>
      <xdr:col>19</xdr:col>
      <xdr:colOff>38100</xdr:colOff>
      <xdr:row>35</xdr:row>
      <xdr:rowOff>172039</xdr:rowOff>
    </xdr:to>
    <xdr:sp macro="" textlink="">
      <xdr:nvSpPr>
        <xdr:cNvPr id="135" name="楕円 134"/>
        <xdr:cNvSpPr/>
      </xdr:nvSpPr>
      <xdr:spPr bwMode="auto">
        <a:xfrm>
          <a:off x="3556000" y="6680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182216</xdr:rowOff>
    </xdr:from>
    <xdr:ext cx="762000" cy="259045"/>
    <xdr:sp macro="" textlink="">
      <xdr:nvSpPr>
        <xdr:cNvPr id="136" name="テキスト ボックス 135"/>
        <xdr:cNvSpPr txBox="1"/>
      </xdr:nvSpPr>
      <xdr:spPr>
        <a:xfrm>
          <a:off x="3225800" y="644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22365</xdr:rowOff>
    </xdr:from>
    <xdr:to>
      <xdr:col>15</xdr:col>
      <xdr:colOff>101600</xdr:colOff>
      <xdr:row>35</xdr:row>
      <xdr:rowOff>123965</xdr:rowOff>
    </xdr:to>
    <xdr:sp macro="" textlink="">
      <xdr:nvSpPr>
        <xdr:cNvPr id="137" name="楕円 136"/>
        <xdr:cNvSpPr/>
      </xdr:nvSpPr>
      <xdr:spPr bwMode="auto">
        <a:xfrm>
          <a:off x="2857500" y="663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134142</xdr:rowOff>
    </xdr:from>
    <xdr:ext cx="762000" cy="259045"/>
    <xdr:sp macro="" textlink="">
      <xdr:nvSpPr>
        <xdr:cNvPr id="138" name="テキスト ボックス 137"/>
        <xdr:cNvSpPr txBox="1"/>
      </xdr:nvSpPr>
      <xdr:spPr>
        <a:xfrm>
          <a:off x="2527300" y="64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24,707
24,519
196.98
13,869,386
13,273,079
565,773
7,197,049
13,930,720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107566</xdr:rowOff>
    </xdr:from>
    <xdr:to>
      <xdr:col>24</xdr:col>
      <xdr:colOff>63500</xdr:colOff>
      <xdr:row>34</xdr:row>
      <xdr:rowOff>137838</xdr:rowOff>
    </xdr:to>
    <xdr:cxnSp macro="">
      <xdr:nvCxnSpPr>
        <xdr:cNvPr id="63" name="直線コネクタ 62"/>
        <xdr:cNvCxnSpPr/>
      </xdr:nvCxnSpPr>
      <xdr:spPr>
        <a:xfrm flipV="1">
          <a:off x="3797300" y="5936866"/>
          <a:ext cx="838200" cy="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20448</xdr:rowOff>
    </xdr:from>
    <xdr:ext cx="534377" cy="259045"/>
    <xdr:sp macro="" textlink="">
      <xdr:nvSpPr>
        <xdr:cNvPr id="64" name="人件費平均値テキスト"/>
        <xdr:cNvSpPr txBox="1"/>
      </xdr:nvSpPr>
      <xdr:spPr>
        <a:xfrm>
          <a:off x="4686300" y="602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81227</xdr:rowOff>
    </xdr:from>
    <xdr:to>
      <xdr:col>19</xdr:col>
      <xdr:colOff>177800</xdr:colOff>
      <xdr:row>34</xdr:row>
      <xdr:rowOff>137838</xdr:rowOff>
    </xdr:to>
    <xdr:cxnSp macro="">
      <xdr:nvCxnSpPr>
        <xdr:cNvPr id="66" name="直線コネクタ 65"/>
        <xdr:cNvCxnSpPr/>
      </xdr:nvCxnSpPr>
      <xdr:spPr>
        <a:xfrm>
          <a:off x="2908300" y="5910527"/>
          <a:ext cx="889000" cy="5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116688</xdr:rowOff>
    </xdr:from>
    <xdr:ext cx="534377" cy="259045"/>
    <xdr:sp macro="" textlink="">
      <xdr:nvSpPr>
        <xdr:cNvPr id="68" name="テキスト ボックス 67"/>
        <xdr:cNvSpPr txBox="1"/>
      </xdr:nvSpPr>
      <xdr:spPr>
        <a:xfrm>
          <a:off x="3530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81227</xdr:rowOff>
    </xdr:from>
    <xdr:to>
      <xdr:col>15</xdr:col>
      <xdr:colOff>50800</xdr:colOff>
      <xdr:row>34</xdr:row>
      <xdr:rowOff>146346</xdr:rowOff>
    </xdr:to>
    <xdr:cxnSp macro="">
      <xdr:nvCxnSpPr>
        <xdr:cNvPr id="69" name="直線コネクタ 68"/>
        <xdr:cNvCxnSpPr/>
      </xdr:nvCxnSpPr>
      <xdr:spPr>
        <a:xfrm flipV="1">
          <a:off x="2019300" y="5910527"/>
          <a:ext cx="889000" cy="6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112622</xdr:rowOff>
    </xdr:from>
    <xdr:ext cx="534377" cy="259045"/>
    <xdr:sp macro="" textlink="">
      <xdr:nvSpPr>
        <xdr:cNvPr id="71" name="テキスト ボックス 70"/>
        <xdr:cNvSpPr txBox="1"/>
      </xdr:nvSpPr>
      <xdr:spPr>
        <a:xfrm>
          <a:off x="2641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146346</xdr:rowOff>
    </xdr:from>
    <xdr:to>
      <xdr:col>10</xdr:col>
      <xdr:colOff>114300</xdr:colOff>
      <xdr:row>34</xdr:row>
      <xdr:rowOff>155767</xdr:rowOff>
    </xdr:to>
    <xdr:cxnSp macro="">
      <xdr:nvCxnSpPr>
        <xdr:cNvPr id="72" name="直線コネクタ 71"/>
        <xdr:cNvCxnSpPr/>
      </xdr:nvCxnSpPr>
      <xdr:spPr>
        <a:xfrm flipV="1">
          <a:off x="1130300" y="5975646"/>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159991</xdr:rowOff>
    </xdr:from>
    <xdr:ext cx="534377" cy="259045"/>
    <xdr:sp macro="" textlink="">
      <xdr:nvSpPr>
        <xdr:cNvPr id="74" name="テキスト ボックス 73"/>
        <xdr:cNvSpPr txBox="1"/>
      </xdr:nvSpPr>
      <xdr:spPr>
        <a:xfrm>
          <a:off x="1752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6111</xdr:rowOff>
    </xdr:from>
    <xdr:ext cx="534377" cy="259045"/>
    <xdr:sp macro="" textlink="">
      <xdr:nvSpPr>
        <xdr:cNvPr id="76" name="テキスト ボックス 75"/>
        <xdr:cNvSpPr txBox="1"/>
      </xdr:nvSpPr>
      <xdr:spPr>
        <a:xfrm>
          <a:off x="863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56766</xdr:rowOff>
    </xdr:from>
    <xdr:to>
      <xdr:col>24</xdr:col>
      <xdr:colOff>114300</xdr:colOff>
      <xdr:row>34</xdr:row>
      <xdr:rowOff>158366</xdr:rowOff>
    </xdr:to>
    <xdr:sp macro="" textlink="">
      <xdr:nvSpPr>
        <xdr:cNvPr id="82" name="楕円 81"/>
        <xdr:cNvSpPr/>
      </xdr:nvSpPr>
      <xdr:spPr>
        <a:xfrm>
          <a:off x="4584700" y="588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79643</xdr:rowOff>
    </xdr:from>
    <xdr:ext cx="534377" cy="259045"/>
    <xdr:sp macro="" textlink="">
      <xdr:nvSpPr>
        <xdr:cNvPr id="83" name="人件費該当値テキスト"/>
        <xdr:cNvSpPr txBox="1"/>
      </xdr:nvSpPr>
      <xdr:spPr>
        <a:xfrm>
          <a:off x="4686300" y="573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87038</xdr:rowOff>
    </xdr:from>
    <xdr:to>
      <xdr:col>20</xdr:col>
      <xdr:colOff>38100</xdr:colOff>
      <xdr:row>35</xdr:row>
      <xdr:rowOff>17188</xdr:rowOff>
    </xdr:to>
    <xdr:sp macro="" textlink="">
      <xdr:nvSpPr>
        <xdr:cNvPr id="84" name="楕円 83"/>
        <xdr:cNvSpPr/>
      </xdr:nvSpPr>
      <xdr:spPr>
        <a:xfrm>
          <a:off x="3746500" y="5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33715</xdr:rowOff>
    </xdr:from>
    <xdr:ext cx="534377" cy="259045"/>
    <xdr:sp macro="" textlink="">
      <xdr:nvSpPr>
        <xdr:cNvPr id="85" name="テキスト ボックス 84"/>
        <xdr:cNvSpPr txBox="1"/>
      </xdr:nvSpPr>
      <xdr:spPr>
        <a:xfrm>
          <a:off x="3530111" y="56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30427</xdr:rowOff>
    </xdr:from>
    <xdr:to>
      <xdr:col>15</xdr:col>
      <xdr:colOff>101600</xdr:colOff>
      <xdr:row>34</xdr:row>
      <xdr:rowOff>132027</xdr:rowOff>
    </xdr:to>
    <xdr:sp macro="" textlink="">
      <xdr:nvSpPr>
        <xdr:cNvPr id="86" name="楕円 85"/>
        <xdr:cNvSpPr/>
      </xdr:nvSpPr>
      <xdr:spPr>
        <a:xfrm>
          <a:off x="2857500" y="58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148554</xdr:rowOff>
    </xdr:from>
    <xdr:ext cx="534377" cy="259045"/>
    <xdr:sp macro="" textlink="">
      <xdr:nvSpPr>
        <xdr:cNvPr id="87" name="テキスト ボックス 86"/>
        <xdr:cNvSpPr txBox="1"/>
      </xdr:nvSpPr>
      <xdr:spPr>
        <a:xfrm>
          <a:off x="2641111" y="563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95546</xdr:rowOff>
    </xdr:from>
    <xdr:to>
      <xdr:col>10</xdr:col>
      <xdr:colOff>165100</xdr:colOff>
      <xdr:row>35</xdr:row>
      <xdr:rowOff>25696</xdr:rowOff>
    </xdr:to>
    <xdr:sp macro="" textlink="">
      <xdr:nvSpPr>
        <xdr:cNvPr id="88" name="楕円 87"/>
        <xdr:cNvSpPr/>
      </xdr:nvSpPr>
      <xdr:spPr>
        <a:xfrm>
          <a:off x="1968500" y="59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42223</xdr:rowOff>
    </xdr:from>
    <xdr:ext cx="534377" cy="259045"/>
    <xdr:sp macro="" textlink="">
      <xdr:nvSpPr>
        <xdr:cNvPr id="89" name="テキスト ボックス 88"/>
        <xdr:cNvSpPr txBox="1"/>
      </xdr:nvSpPr>
      <xdr:spPr>
        <a:xfrm>
          <a:off x="1752111" y="570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104967</xdr:rowOff>
    </xdr:from>
    <xdr:to>
      <xdr:col>6</xdr:col>
      <xdr:colOff>38100</xdr:colOff>
      <xdr:row>35</xdr:row>
      <xdr:rowOff>35117</xdr:rowOff>
    </xdr:to>
    <xdr:sp macro="" textlink="">
      <xdr:nvSpPr>
        <xdr:cNvPr id="90" name="楕円 89"/>
        <xdr:cNvSpPr/>
      </xdr:nvSpPr>
      <xdr:spPr>
        <a:xfrm>
          <a:off x="1079500" y="593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51644</xdr:rowOff>
    </xdr:from>
    <xdr:ext cx="534377" cy="259045"/>
    <xdr:sp macro="" textlink="">
      <xdr:nvSpPr>
        <xdr:cNvPr id="91" name="テキスト ボックス 90"/>
        <xdr:cNvSpPr txBox="1"/>
      </xdr:nvSpPr>
      <xdr:spPr>
        <a:xfrm>
          <a:off x="863111" y="570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102400</xdr:rowOff>
    </xdr:from>
    <xdr:to>
      <xdr:col>24</xdr:col>
      <xdr:colOff>63500</xdr:colOff>
      <xdr:row>56</xdr:row>
      <xdr:rowOff>107011</xdr:rowOff>
    </xdr:to>
    <xdr:cxnSp macro="">
      <xdr:nvCxnSpPr>
        <xdr:cNvPr id="121" name="直線コネクタ 120"/>
        <xdr:cNvCxnSpPr/>
      </xdr:nvCxnSpPr>
      <xdr:spPr>
        <a:xfrm>
          <a:off x="3797300" y="9703600"/>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152734</xdr:rowOff>
    </xdr:from>
    <xdr:ext cx="534377" cy="259045"/>
    <xdr:sp macro="" textlink="">
      <xdr:nvSpPr>
        <xdr:cNvPr id="122" name="物件費平均値テキスト"/>
        <xdr:cNvSpPr txBox="1"/>
      </xdr:nvSpPr>
      <xdr:spPr>
        <a:xfrm>
          <a:off x="4686300" y="9411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102400</xdr:rowOff>
    </xdr:from>
    <xdr:to>
      <xdr:col>19</xdr:col>
      <xdr:colOff>177800</xdr:colOff>
      <xdr:row>57</xdr:row>
      <xdr:rowOff>19965</xdr:rowOff>
    </xdr:to>
    <xdr:cxnSp macro="">
      <xdr:nvCxnSpPr>
        <xdr:cNvPr id="124" name="直線コネクタ 123"/>
        <xdr:cNvCxnSpPr/>
      </xdr:nvCxnSpPr>
      <xdr:spPr>
        <a:xfrm flipV="1">
          <a:off x="2908300" y="9703600"/>
          <a:ext cx="889000" cy="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71493</xdr:rowOff>
    </xdr:from>
    <xdr:ext cx="534377" cy="259045"/>
    <xdr:sp macro="" textlink="">
      <xdr:nvSpPr>
        <xdr:cNvPr id="126" name="テキスト ボックス 125"/>
        <xdr:cNvSpPr txBox="1"/>
      </xdr:nvSpPr>
      <xdr:spPr>
        <a:xfrm>
          <a:off x="3530111" y="932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19965</xdr:rowOff>
    </xdr:from>
    <xdr:to>
      <xdr:col>15</xdr:col>
      <xdr:colOff>50800</xdr:colOff>
      <xdr:row>57</xdr:row>
      <xdr:rowOff>110757</xdr:rowOff>
    </xdr:to>
    <xdr:cxnSp macro="">
      <xdr:nvCxnSpPr>
        <xdr:cNvPr id="127" name="直線コネクタ 126"/>
        <xdr:cNvCxnSpPr/>
      </xdr:nvCxnSpPr>
      <xdr:spPr>
        <a:xfrm flipV="1">
          <a:off x="2019300" y="9792615"/>
          <a:ext cx="889000" cy="9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113275</xdr:rowOff>
    </xdr:from>
    <xdr:ext cx="534377" cy="259045"/>
    <xdr:sp macro="" textlink="">
      <xdr:nvSpPr>
        <xdr:cNvPr id="129" name="テキスト ボックス 128"/>
        <xdr:cNvSpPr txBox="1"/>
      </xdr:nvSpPr>
      <xdr:spPr>
        <a:xfrm>
          <a:off x="2641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110757</xdr:rowOff>
    </xdr:from>
    <xdr:to>
      <xdr:col>10</xdr:col>
      <xdr:colOff>114300</xdr:colOff>
      <xdr:row>57</xdr:row>
      <xdr:rowOff>163779</xdr:rowOff>
    </xdr:to>
    <xdr:cxnSp macro="">
      <xdr:nvCxnSpPr>
        <xdr:cNvPr id="130" name="直線コネクタ 129"/>
        <xdr:cNvCxnSpPr/>
      </xdr:nvCxnSpPr>
      <xdr:spPr>
        <a:xfrm flipV="1">
          <a:off x="1130300" y="9883407"/>
          <a:ext cx="889000" cy="5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111383</xdr:rowOff>
    </xdr:from>
    <xdr:ext cx="534377" cy="259045"/>
    <xdr:sp macro="" textlink="">
      <xdr:nvSpPr>
        <xdr:cNvPr id="132" name="テキスト ボックス 131"/>
        <xdr:cNvSpPr txBox="1"/>
      </xdr:nvSpPr>
      <xdr:spPr>
        <a:xfrm>
          <a:off x="1752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4" name="テキスト ボックス 133"/>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56211</xdr:rowOff>
    </xdr:from>
    <xdr:to>
      <xdr:col>24</xdr:col>
      <xdr:colOff>114300</xdr:colOff>
      <xdr:row>56</xdr:row>
      <xdr:rowOff>157811</xdr:rowOff>
    </xdr:to>
    <xdr:sp macro="" textlink="">
      <xdr:nvSpPr>
        <xdr:cNvPr id="140" name="楕円 139"/>
        <xdr:cNvSpPr/>
      </xdr:nvSpPr>
      <xdr:spPr>
        <a:xfrm>
          <a:off x="4584700" y="96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34638</xdr:rowOff>
    </xdr:from>
    <xdr:ext cx="534377" cy="259045"/>
    <xdr:sp macro="" textlink="">
      <xdr:nvSpPr>
        <xdr:cNvPr id="141" name="物件費該当値テキスト"/>
        <xdr:cNvSpPr txBox="1"/>
      </xdr:nvSpPr>
      <xdr:spPr>
        <a:xfrm>
          <a:off x="4686300" y="96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51600</xdr:rowOff>
    </xdr:from>
    <xdr:to>
      <xdr:col>20</xdr:col>
      <xdr:colOff>38100</xdr:colOff>
      <xdr:row>56</xdr:row>
      <xdr:rowOff>153200</xdr:rowOff>
    </xdr:to>
    <xdr:sp macro="" textlink="">
      <xdr:nvSpPr>
        <xdr:cNvPr id="142" name="楕円 141"/>
        <xdr:cNvSpPr/>
      </xdr:nvSpPr>
      <xdr:spPr>
        <a:xfrm>
          <a:off x="3746500" y="96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144327</xdr:rowOff>
    </xdr:from>
    <xdr:ext cx="534377" cy="259045"/>
    <xdr:sp macro="" textlink="">
      <xdr:nvSpPr>
        <xdr:cNvPr id="143" name="テキスト ボックス 142"/>
        <xdr:cNvSpPr txBox="1"/>
      </xdr:nvSpPr>
      <xdr:spPr>
        <a:xfrm>
          <a:off x="3530111" y="97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140615</xdr:rowOff>
    </xdr:from>
    <xdr:to>
      <xdr:col>15</xdr:col>
      <xdr:colOff>101600</xdr:colOff>
      <xdr:row>57</xdr:row>
      <xdr:rowOff>70765</xdr:rowOff>
    </xdr:to>
    <xdr:sp macro="" textlink="">
      <xdr:nvSpPr>
        <xdr:cNvPr id="144" name="楕円 143"/>
        <xdr:cNvSpPr/>
      </xdr:nvSpPr>
      <xdr:spPr>
        <a:xfrm>
          <a:off x="2857500" y="97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61892</xdr:rowOff>
    </xdr:from>
    <xdr:ext cx="534377" cy="259045"/>
    <xdr:sp macro="" textlink="">
      <xdr:nvSpPr>
        <xdr:cNvPr id="145" name="テキスト ボックス 144"/>
        <xdr:cNvSpPr txBox="1"/>
      </xdr:nvSpPr>
      <xdr:spPr>
        <a:xfrm>
          <a:off x="2641111" y="983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59957</xdr:rowOff>
    </xdr:from>
    <xdr:to>
      <xdr:col>10</xdr:col>
      <xdr:colOff>165100</xdr:colOff>
      <xdr:row>57</xdr:row>
      <xdr:rowOff>161557</xdr:rowOff>
    </xdr:to>
    <xdr:sp macro="" textlink="">
      <xdr:nvSpPr>
        <xdr:cNvPr id="146" name="楕円 145"/>
        <xdr:cNvSpPr/>
      </xdr:nvSpPr>
      <xdr:spPr>
        <a:xfrm>
          <a:off x="1968500" y="98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152684</xdr:rowOff>
    </xdr:from>
    <xdr:ext cx="534377" cy="259045"/>
    <xdr:sp macro="" textlink="">
      <xdr:nvSpPr>
        <xdr:cNvPr id="147" name="テキスト ボックス 146"/>
        <xdr:cNvSpPr txBox="1"/>
      </xdr:nvSpPr>
      <xdr:spPr>
        <a:xfrm>
          <a:off x="1752111" y="992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112979</xdr:rowOff>
    </xdr:from>
    <xdr:to>
      <xdr:col>6</xdr:col>
      <xdr:colOff>38100</xdr:colOff>
      <xdr:row>58</xdr:row>
      <xdr:rowOff>43129</xdr:rowOff>
    </xdr:to>
    <xdr:sp macro="" textlink="">
      <xdr:nvSpPr>
        <xdr:cNvPr id="148" name="楕円 147"/>
        <xdr:cNvSpPr/>
      </xdr:nvSpPr>
      <xdr:spPr>
        <a:xfrm>
          <a:off x="1079500" y="988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34256</xdr:rowOff>
    </xdr:from>
    <xdr:ext cx="534377" cy="259045"/>
    <xdr:sp macro="" textlink="">
      <xdr:nvSpPr>
        <xdr:cNvPr id="149" name="テキスト ボックス 148"/>
        <xdr:cNvSpPr txBox="1"/>
      </xdr:nvSpPr>
      <xdr:spPr>
        <a:xfrm>
          <a:off x="863111" y="997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20507</xdr:rowOff>
    </xdr:from>
    <xdr:to>
      <xdr:col>24</xdr:col>
      <xdr:colOff>63500</xdr:colOff>
      <xdr:row>76</xdr:row>
      <xdr:rowOff>88517</xdr:rowOff>
    </xdr:to>
    <xdr:cxnSp macro="">
      <xdr:nvCxnSpPr>
        <xdr:cNvPr id="176" name="直線コネクタ 175"/>
        <xdr:cNvCxnSpPr/>
      </xdr:nvCxnSpPr>
      <xdr:spPr>
        <a:xfrm flipV="1">
          <a:off x="3797300" y="13050707"/>
          <a:ext cx="838200" cy="6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47142</xdr:rowOff>
    </xdr:from>
    <xdr:ext cx="469744" cy="259045"/>
    <xdr:sp macro="" textlink="">
      <xdr:nvSpPr>
        <xdr:cNvPr id="177" name="維持補修費平均値テキスト"/>
        <xdr:cNvSpPr txBox="1"/>
      </xdr:nvSpPr>
      <xdr:spPr>
        <a:xfrm>
          <a:off x="4686300" y="13248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88517</xdr:rowOff>
    </xdr:from>
    <xdr:to>
      <xdr:col>19</xdr:col>
      <xdr:colOff>177800</xdr:colOff>
      <xdr:row>77</xdr:row>
      <xdr:rowOff>75006</xdr:rowOff>
    </xdr:to>
    <xdr:cxnSp macro="">
      <xdr:nvCxnSpPr>
        <xdr:cNvPr id="179" name="直線コネクタ 178"/>
        <xdr:cNvCxnSpPr/>
      </xdr:nvCxnSpPr>
      <xdr:spPr>
        <a:xfrm flipV="1">
          <a:off x="2908300" y="13118717"/>
          <a:ext cx="889000" cy="15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8896</xdr:rowOff>
    </xdr:from>
    <xdr:ext cx="469744" cy="259045"/>
    <xdr:sp macro="" textlink="">
      <xdr:nvSpPr>
        <xdr:cNvPr id="181" name="テキスト ボックス 180"/>
        <xdr:cNvSpPr txBox="1"/>
      </xdr:nvSpPr>
      <xdr:spPr>
        <a:xfrm>
          <a:off x="3562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120315</xdr:rowOff>
    </xdr:from>
    <xdr:to>
      <xdr:col>15</xdr:col>
      <xdr:colOff>50800</xdr:colOff>
      <xdr:row>77</xdr:row>
      <xdr:rowOff>75006</xdr:rowOff>
    </xdr:to>
    <xdr:cxnSp macro="">
      <xdr:nvCxnSpPr>
        <xdr:cNvPr id="182" name="直線コネクタ 181"/>
        <xdr:cNvCxnSpPr/>
      </xdr:nvCxnSpPr>
      <xdr:spPr>
        <a:xfrm>
          <a:off x="2019300" y="13150515"/>
          <a:ext cx="889000" cy="1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24579</xdr:rowOff>
    </xdr:from>
    <xdr:ext cx="469744" cy="259045"/>
    <xdr:sp macro="" textlink="">
      <xdr:nvSpPr>
        <xdr:cNvPr id="184" name="テキスト ボックス 183"/>
        <xdr:cNvSpPr txBox="1"/>
      </xdr:nvSpPr>
      <xdr:spPr>
        <a:xfrm>
          <a:off x="2673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120315</xdr:rowOff>
    </xdr:from>
    <xdr:to>
      <xdr:col>10</xdr:col>
      <xdr:colOff>114300</xdr:colOff>
      <xdr:row>77</xdr:row>
      <xdr:rowOff>4803</xdr:rowOff>
    </xdr:to>
    <xdr:cxnSp macro="">
      <xdr:nvCxnSpPr>
        <xdr:cNvPr id="185" name="直線コネクタ 184"/>
        <xdr:cNvCxnSpPr/>
      </xdr:nvCxnSpPr>
      <xdr:spPr>
        <a:xfrm flipV="1">
          <a:off x="1130300" y="13150515"/>
          <a:ext cx="889000" cy="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22178</xdr:rowOff>
    </xdr:from>
    <xdr:ext cx="469744" cy="259045"/>
    <xdr:sp macro="" textlink="">
      <xdr:nvSpPr>
        <xdr:cNvPr id="187" name="テキスト ボックス 186"/>
        <xdr:cNvSpPr txBox="1"/>
      </xdr:nvSpPr>
      <xdr:spPr>
        <a:xfrm>
          <a:off x="1784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39941</xdr:rowOff>
    </xdr:from>
    <xdr:ext cx="469744" cy="259045"/>
    <xdr:sp macro="" textlink="">
      <xdr:nvSpPr>
        <xdr:cNvPr id="189" name="テキスト ボックス 188"/>
        <xdr:cNvSpPr txBox="1"/>
      </xdr:nvSpPr>
      <xdr:spPr>
        <a:xfrm>
          <a:off x="895428" y="134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141158</xdr:rowOff>
    </xdr:from>
    <xdr:to>
      <xdr:col>24</xdr:col>
      <xdr:colOff>114300</xdr:colOff>
      <xdr:row>76</xdr:row>
      <xdr:rowOff>71307</xdr:rowOff>
    </xdr:to>
    <xdr:sp macro="" textlink="">
      <xdr:nvSpPr>
        <xdr:cNvPr id="195" name="楕円 194"/>
        <xdr:cNvSpPr/>
      </xdr:nvSpPr>
      <xdr:spPr>
        <a:xfrm>
          <a:off x="4584700" y="129999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164035</xdr:rowOff>
    </xdr:from>
    <xdr:ext cx="534377" cy="259045"/>
    <xdr:sp macro="" textlink="">
      <xdr:nvSpPr>
        <xdr:cNvPr id="196" name="維持補修費該当値テキスト"/>
        <xdr:cNvSpPr txBox="1"/>
      </xdr:nvSpPr>
      <xdr:spPr>
        <a:xfrm>
          <a:off x="4686300" y="1285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37717</xdr:rowOff>
    </xdr:from>
    <xdr:to>
      <xdr:col>20</xdr:col>
      <xdr:colOff>38100</xdr:colOff>
      <xdr:row>76</xdr:row>
      <xdr:rowOff>139317</xdr:rowOff>
    </xdr:to>
    <xdr:sp macro="" textlink="">
      <xdr:nvSpPr>
        <xdr:cNvPr id="197" name="楕円 196"/>
        <xdr:cNvSpPr/>
      </xdr:nvSpPr>
      <xdr:spPr>
        <a:xfrm>
          <a:off x="3746500" y="130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155843</xdr:rowOff>
    </xdr:from>
    <xdr:ext cx="534377" cy="259045"/>
    <xdr:sp macro="" textlink="">
      <xdr:nvSpPr>
        <xdr:cNvPr id="198" name="テキスト ボックス 197"/>
        <xdr:cNvSpPr txBox="1"/>
      </xdr:nvSpPr>
      <xdr:spPr>
        <a:xfrm>
          <a:off x="3530111" y="1284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24206</xdr:rowOff>
    </xdr:from>
    <xdr:to>
      <xdr:col>15</xdr:col>
      <xdr:colOff>101600</xdr:colOff>
      <xdr:row>77</xdr:row>
      <xdr:rowOff>125806</xdr:rowOff>
    </xdr:to>
    <xdr:sp macro="" textlink="">
      <xdr:nvSpPr>
        <xdr:cNvPr id="199" name="楕円 198"/>
        <xdr:cNvSpPr/>
      </xdr:nvSpPr>
      <xdr:spPr>
        <a:xfrm>
          <a:off x="2857500" y="132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142333</xdr:rowOff>
    </xdr:from>
    <xdr:ext cx="534377" cy="259045"/>
    <xdr:sp macro="" textlink="">
      <xdr:nvSpPr>
        <xdr:cNvPr id="200" name="テキスト ボックス 199"/>
        <xdr:cNvSpPr txBox="1"/>
      </xdr:nvSpPr>
      <xdr:spPr>
        <a:xfrm>
          <a:off x="2641111" y="130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69515</xdr:rowOff>
    </xdr:from>
    <xdr:to>
      <xdr:col>10</xdr:col>
      <xdr:colOff>165100</xdr:colOff>
      <xdr:row>76</xdr:row>
      <xdr:rowOff>171115</xdr:rowOff>
    </xdr:to>
    <xdr:sp macro="" textlink="">
      <xdr:nvSpPr>
        <xdr:cNvPr id="201" name="楕円 200"/>
        <xdr:cNvSpPr/>
      </xdr:nvSpPr>
      <xdr:spPr>
        <a:xfrm>
          <a:off x="1968500" y="130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16191</xdr:rowOff>
    </xdr:from>
    <xdr:ext cx="534377" cy="259045"/>
    <xdr:sp macro="" textlink="">
      <xdr:nvSpPr>
        <xdr:cNvPr id="202" name="テキスト ボックス 201"/>
        <xdr:cNvSpPr txBox="1"/>
      </xdr:nvSpPr>
      <xdr:spPr>
        <a:xfrm>
          <a:off x="1752111" y="1287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125453</xdr:rowOff>
    </xdr:from>
    <xdr:to>
      <xdr:col>6</xdr:col>
      <xdr:colOff>38100</xdr:colOff>
      <xdr:row>77</xdr:row>
      <xdr:rowOff>55603</xdr:rowOff>
    </xdr:to>
    <xdr:sp macro="" textlink="">
      <xdr:nvSpPr>
        <xdr:cNvPr id="203" name="楕円 202"/>
        <xdr:cNvSpPr/>
      </xdr:nvSpPr>
      <xdr:spPr>
        <a:xfrm>
          <a:off x="1079500" y="1315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72130</xdr:rowOff>
    </xdr:from>
    <xdr:ext cx="534377" cy="259045"/>
    <xdr:sp macro="" textlink="">
      <xdr:nvSpPr>
        <xdr:cNvPr id="204" name="テキスト ボックス 203"/>
        <xdr:cNvSpPr txBox="1"/>
      </xdr:nvSpPr>
      <xdr:spPr>
        <a:xfrm>
          <a:off x="863111" y="1293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1" name="テキスト ボックス 220"/>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124698</xdr:rowOff>
    </xdr:from>
    <xdr:to>
      <xdr:col>24</xdr:col>
      <xdr:colOff>62865</xdr:colOff>
      <xdr:row>98</xdr:row>
      <xdr:rowOff>77578</xdr:rowOff>
    </xdr:to>
    <xdr:cxnSp macro="">
      <xdr:nvCxnSpPr>
        <xdr:cNvPr id="233" name="直線コネクタ 232"/>
        <xdr:cNvCxnSpPr/>
      </xdr:nvCxnSpPr>
      <xdr:spPr>
        <a:xfrm flipV="1">
          <a:off x="4633595" y="15555198"/>
          <a:ext cx="1270" cy="132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81405</xdr:rowOff>
    </xdr:from>
    <xdr:ext cx="534377" cy="259045"/>
    <xdr:sp macro="" textlink="">
      <xdr:nvSpPr>
        <xdr:cNvPr id="234" name="扶助費最小値テキスト"/>
        <xdr:cNvSpPr txBox="1"/>
      </xdr:nvSpPr>
      <xdr:spPr>
        <a:xfrm>
          <a:off x="4686300" y="168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77578</xdr:rowOff>
    </xdr:from>
    <xdr:to>
      <xdr:col>24</xdr:col>
      <xdr:colOff>152400</xdr:colOff>
      <xdr:row>98</xdr:row>
      <xdr:rowOff>77578</xdr:rowOff>
    </xdr:to>
    <xdr:cxnSp macro="">
      <xdr:nvCxnSpPr>
        <xdr:cNvPr id="235" name="直線コネクタ 234"/>
        <xdr:cNvCxnSpPr/>
      </xdr:nvCxnSpPr>
      <xdr:spPr>
        <a:xfrm>
          <a:off x="4546600" y="168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71375</xdr:rowOff>
    </xdr:from>
    <xdr:ext cx="599010" cy="259045"/>
    <xdr:sp macro="" textlink="">
      <xdr:nvSpPr>
        <xdr:cNvPr id="236" name="扶助費最大値テキスト"/>
        <xdr:cNvSpPr txBox="1"/>
      </xdr:nvSpPr>
      <xdr:spPr>
        <a:xfrm>
          <a:off x="4686300" y="1533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124698</xdr:rowOff>
    </xdr:from>
    <xdr:to>
      <xdr:col>24</xdr:col>
      <xdr:colOff>152400</xdr:colOff>
      <xdr:row>90</xdr:row>
      <xdr:rowOff>124698</xdr:rowOff>
    </xdr:to>
    <xdr:cxnSp macro="">
      <xdr:nvCxnSpPr>
        <xdr:cNvPr id="237" name="直線コネクタ 236"/>
        <xdr:cNvCxnSpPr/>
      </xdr:nvCxnSpPr>
      <xdr:spPr>
        <a:xfrm>
          <a:off x="4546600" y="1555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132513</xdr:rowOff>
    </xdr:from>
    <xdr:to>
      <xdr:col>24</xdr:col>
      <xdr:colOff>63500</xdr:colOff>
      <xdr:row>97</xdr:row>
      <xdr:rowOff>154259</xdr:rowOff>
    </xdr:to>
    <xdr:cxnSp macro="">
      <xdr:nvCxnSpPr>
        <xdr:cNvPr id="238" name="直線コネクタ 237"/>
        <xdr:cNvCxnSpPr/>
      </xdr:nvCxnSpPr>
      <xdr:spPr>
        <a:xfrm>
          <a:off x="3797300" y="16763163"/>
          <a:ext cx="838200" cy="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140437</xdr:rowOff>
    </xdr:from>
    <xdr:ext cx="534377" cy="259045"/>
    <xdr:sp macro="" textlink="">
      <xdr:nvSpPr>
        <xdr:cNvPr id="239" name="扶助費平均値テキスト"/>
        <xdr:cNvSpPr txBox="1"/>
      </xdr:nvSpPr>
      <xdr:spPr>
        <a:xfrm>
          <a:off x="4686300" y="16256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117560</xdr:rowOff>
    </xdr:from>
    <xdr:to>
      <xdr:col>24</xdr:col>
      <xdr:colOff>114300</xdr:colOff>
      <xdr:row>96</xdr:row>
      <xdr:rowOff>47710</xdr:rowOff>
    </xdr:to>
    <xdr:sp macro="" textlink="">
      <xdr:nvSpPr>
        <xdr:cNvPr id="240" name="フローチャート: 判断 239"/>
        <xdr:cNvSpPr/>
      </xdr:nvSpPr>
      <xdr:spPr>
        <a:xfrm>
          <a:off x="4584700" y="164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132513</xdr:rowOff>
    </xdr:from>
    <xdr:to>
      <xdr:col>19</xdr:col>
      <xdr:colOff>177800</xdr:colOff>
      <xdr:row>98</xdr:row>
      <xdr:rowOff>66591</xdr:rowOff>
    </xdr:to>
    <xdr:cxnSp macro="">
      <xdr:nvCxnSpPr>
        <xdr:cNvPr id="241" name="直線コネクタ 240"/>
        <xdr:cNvCxnSpPr/>
      </xdr:nvCxnSpPr>
      <xdr:spPr>
        <a:xfrm flipV="1">
          <a:off x="2908300" y="16763163"/>
          <a:ext cx="889000" cy="10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101487</xdr:rowOff>
    </xdr:from>
    <xdr:to>
      <xdr:col>20</xdr:col>
      <xdr:colOff>38100</xdr:colOff>
      <xdr:row>96</xdr:row>
      <xdr:rowOff>31637</xdr:rowOff>
    </xdr:to>
    <xdr:sp macro="" textlink="">
      <xdr:nvSpPr>
        <xdr:cNvPr id="242" name="フローチャート: 判断 241"/>
        <xdr:cNvSpPr/>
      </xdr:nvSpPr>
      <xdr:spPr>
        <a:xfrm>
          <a:off x="37465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48164</xdr:rowOff>
    </xdr:from>
    <xdr:ext cx="534377" cy="259045"/>
    <xdr:sp macro="" textlink="">
      <xdr:nvSpPr>
        <xdr:cNvPr id="243" name="テキスト ボックス 242"/>
        <xdr:cNvSpPr txBox="1"/>
      </xdr:nvSpPr>
      <xdr:spPr>
        <a:xfrm>
          <a:off x="3530111" y="161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66591</xdr:rowOff>
    </xdr:from>
    <xdr:to>
      <xdr:col>15</xdr:col>
      <xdr:colOff>50800</xdr:colOff>
      <xdr:row>98</xdr:row>
      <xdr:rowOff>81921</xdr:rowOff>
    </xdr:to>
    <xdr:cxnSp macro="">
      <xdr:nvCxnSpPr>
        <xdr:cNvPr id="244" name="直線コネクタ 243"/>
        <xdr:cNvCxnSpPr/>
      </xdr:nvCxnSpPr>
      <xdr:spPr>
        <a:xfrm flipV="1">
          <a:off x="2019300" y="16868691"/>
          <a:ext cx="889000" cy="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148379</xdr:rowOff>
    </xdr:from>
    <xdr:to>
      <xdr:col>15</xdr:col>
      <xdr:colOff>101600</xdr:colOff>
      <xdr:row>96</xdr:row>
      <xdr:rowOff>78529</xdr:rowOff>
    </xdr:to>
    <xdr:sp macro="" textlink="">
      <xdr:nvSpPr>
        <xdr:cNvPr id="245" name="フローチャート: 判断 244"/>
        <xdr:cNvSpPr/>
      </xdr:nvSpPr>
      <xdr:spPr>
        <a:xfrm>
          <a:off x="2857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95056</xdr:rowOff>
    </xdr:from>
    <xdr:ext cx="534377" cy="259045"/>
    <xdr:sp macro="" textlink="">
      <xdr:nvSpPr>
        <xdr:cNvPr id="246" name="テキスト ボックス 245"/>
        <xdr:cNvSpPr txBox="1"/>
      </xdr:nvSpPr>
      <xdr:spPr>
        <a:xfrm>
          <a:off x="2641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81921</xdr:rowOff>
    </xdr:from>
    <xdr:to>
      <xdr:col>10</xdr:col>
      <xdr:colOff>114300</xdr:colOff>
      <xdr:row>98</xdr:row>
      <xdr:rowOff>161403</xdr:rowOff>
    </xdr:to>
    <xdr:cxnSp macro="">
      <xdr:nvCxnSpPr>
        <xdr:cNvPr id="247" name="直線コネクタ 246"/>
        <xdr:cNvCxnSpPr/>
      </xdr:nvCxnSpPr>
      <xdr:spPr>
        <a:xfrm flipV="1">
          <a:off x="1130300" y="16884021"/>
          <a:ext cx="889000" cy="7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85128</xdr:rowOff>
    </xdr:from>
    <xdr:to>
      <xdr:col>10</xdr:col>
      <xdr:colOff>165100</xdr:colOff>
      <xdr:row>97</xdr:row>
      <xdr:rowOff>15278</xdr:rowOff>
    </xdr:to>
    <xdr:sp macro="" textlink="">
      <xdr:nvSpPr>
        <xdr:cNvPr id="248" name="フローチャート: 判断 247"/>
        <xdr:cNvSpPr/>
      </xdr:nvSpPr>
      <xdr:spPr>
        <a:xfrm>
          <a:off x="1968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31805</xdr:rowOff>
    </xdr:from>
    <xdr:ext cx="534377" cy="259045"/>
    <xdr:sp macro="" textlink="">
      <xdr:nvSpPr>
        <xdr:cNvPr id="249" name="テキスト ボックス 248"/>
        <xdr:cNvSpPr txBox="1"/>
      </xdr:nvSpPr>
      <xdr:spPr>
        <a:xfrm>
          <a:off x="1752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169196</xdr:rowOff>
    </xdr:from>
    <xdr:to>
      <xdr:col>6</xdr:col>
      <xdr:colOff>38100</xdr:colOff>
      <xdr:row>97</xdr:row>
      <xdr:rowOff>99346</xdr:rowOff>
    </xdr:to>
    <xdr:sp macro="" textlink="">
      <xdr:nvSpPr>
        <xdr:cNvPr id="250" name="フローチャート: 判断 249"/>
        <xdr:cNvSpPr/>
      </xdr:nvSpPr>
      <xdr:spPr>
        <a:xfrm>
          <a:off x="1079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115873</xdr:rowOff>
    </xdr:from>
    <xdr:ext cx="534377" cy="259045"/>
    <xdr:sp macro="" textlink="">
      <xdr:nvSpPr>
        <xdr:cNvPr id="251" name="テキスト ボックス 250"/>
        <xdr:cNvSpPr txBox="1"/>
      </xdr:nvSpPr>
      <xdr:spPr>
        <a:xfrm>
          <a:off x="863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103459</xdr:rowOff>
    </xdr:from>
    <xdr:to>
      <xdr:col>24</xdr:col>
      <xdr:colOff>114300</xdr:colOff>
      <xdr:row>98</xdr:row>
      <xdr:rowOff>33609</xdr:rowOff>
    </xdr:to>
    <xdr:sp macro="" textlink="">
      <xdr:nvSpPr>
        <xdr:cNvPr id="257" name="楕円 256"/>
        <xdr:cNvSpPr/>
      </xdr:nvSpPr>
      <xdr:spPr>
        <a:xfrm>
          <a:off x="4584700" y="167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18386</xdr:rowOff>
    </xdr:from>
    <xdr:ext cx="534377" cy="259045"/>
    <xdr:sp macro="" textlink="">
      <xdr:nvSpPr>
        <xdr:cNvPr id="258" name="扶助費該当値テキスト"/>
        <xdr:cNvSpPr txBox="1"/>
      </xdr:nvSpPr>
      <xdr:spPr>
        <a:xfrm>
          <a:off x="4686300" y="166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81713</xdr:rowOff>
    </xdr:from>
    <xdr:to>
      <xdr:col>20</xdr:col>
      <xdr:colOff>38100</xdr:colOff>
      <xdr:row>98</xdr:row>
      <xdr:rowOff>11863</xdr:rowOff>
    </xdr:to>
    <xdr:sp macro="" textlink="">
      <xdr:nvSpPr>
        <xdr:cNvPr id="259" name="楕円 258"/>
        <xdr:cNvSpPr/>
      </xdr:nvSpPr>
      <xdr:spPr>
        <a:xfrm>
          <a:off x="3746500" y="167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2990</xdr:rowOff>
    </xdr:from>
    <xdr:ext cx="534377" cy="259045"/>
    <xdr:sp macro="" textlink="">
      <xdr:nvSpPr>
        <xdr:cNvPr id="260" name="テキスト ボックス 259"/>
        <xdr:cNvSpPr txBox="1"/>
      </xdr:nvSpPr>
      <xdr:spPr>
        <a:xfrm>
          <a:off x="3530111" y="168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15791</xdr:rowOff>
    </xdr:from>
    <xdr:to>
      <xdr:col>15</xdr:col>
      <xdr:colOff>101600</xdr:colOff>
      <xdr:row>98</xdr:row>
      <xdr:rowOff>117391</xdr:rowOff>
    </xdr:to>
    <xdr:sp macro="" textlink="">
      <xdr:nvSpPr>
        <xdr:cNvPr id="261" name="楕円 260"/>
        <xdr:cNvSpPr/>
      </xdr:nvSpPr>
      <xdr:spPr>
        <a:xfrm>
          <a:off x="2857500" y="168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108518</xdr:rowOff>
    </xdr:from>
    <xdr:ext cx="534377" cy="259045"/>
    <xdr:sp macro="" textlink="">
      <xdr:nvSpPr>
        <xdr:cNvPr id="262" name="テキスト ボックス 261"/>
        <xdr:cNvSpPr txBox="1"/>
      </xdr:nvSpPr>
      <xdr:spPr>
        <a:xfrm>
          <a:off x="2641111" y="169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31121</xdr:rowOff>
    </xdr:from>
    <xdr:to>
      <xdr:col>10</xdr:col>
      <xdr:colOff>165100</xdr:colOff>
      <xdr:row>98</xdr:row>
      <xdr:rowOff>132721</xdr:rowOff>
    </xdr:to>
    <xdr:sp macro="" textlink="">
      <xdr:nvSpPr>
        <xdr:cNvPr id="263" name="楕円 262"/>
        <xdr:cNvSpPr/>
      </xdr:nvSpPr>
      <xdr:spPr>
        <a:xfrm>
          <a:off x="1968500" y="168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123848</xdr:rowOff>
    </xdr:from>
    <xdr:ext cx="534377" cy="259045"/>
    <xdr:sp macro="" textlink="">
      <xdr:nvSpPr>
        <xdr:cNvPr id="264" name="テキスト ボックス 263"/>
        <xdr:cNvSpPr txBox="1"/>
      </xdr:nvSpPr>
      <xdr:spPr>
        <a:xfrm>
          <a:off x="1752111" y="1692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110603</xdr:rowOff>
    </xdr:from>
    <xdr:to>
      <xdr:col>6</xdr:col>
      <xdr:colOff>38100</xdr:colOff>
      <xdr:row>99</xdr:row>
      <xdr:rowOff>40753</xdr:rowOff>
    </xdr:to>
    <xdr:sp macro="" textlink="">
      <xdr:nvSpPr>
        <xdr:cNvPr id="265" name="楕円 264"/>
        <xdr:cNvSpPr/>
      </xdr:nvSpPr>
      <xdr:spPr>
        <a:xfrm>
          <a:off x="1079500" y="1691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31880</xdr:rowOff>
    </xdr:from>
    <xdr:ext cx="534377" cy="259045"/>
    <xdr:sp macro="" textlink="">
      <xdr:nvSpPr>
        <xdr:cNvPr id="266" name="テキスト ボックス 265"/>
        <xdr:cNvSpPr txBox="1"/>
      </xdr:nvSpPr>
      <xdr:spPr>
        <a:xfrm>
          <a:off x="863111" y="1700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3" name="直線コネクタ 292"/>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4"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5" name="直線コネクタ 294"/>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6"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7" name="直線コネクタ 296"/>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26167</xdr:rowOff>
    </xdr:from>
    <xdr:to>
      <xdr:col>55</xdr:col>
      <xdr:colOff>0</xdr:colOff>
      <xdr:row>37</xdr:row>
      <xdr:rowOff>85456</xdr:rowOff>
    </xdr:to>
    <xdr:cxnSp macro="">
      <xdr:nvCxnSpPr>
        <xdr:cNvPr id="298" name="直線コネクタ 297"/>
        <xdr:cNvCxnSpPr/>
      </xdr:nvCxnSpPr>
      <xdr:spPr>
        <a:xfrm flipV="1">
          <a:off x="9639300" y="6369817"/>
          <a:ext cx="838200" cy="5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19129</xdr:rowOff>
    </xdr:from>
    <xdr:ext cx="534377" cy="259045"/>
    <xdr:sp macro="" textlink="">
      <xdr:nvSpPr>
        <xdr:cNvPr id="299" name="補助費等平均値テキスト"/>
        <xdr:cNvSpPr txBox="1"/>
      </xdr:nvSpPr>
      <xdr:spPr>
        <a:xfrm>
          <a:off x="10528300" y="584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300" name="フローチャート: 判断 299"/>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85456</xdr:rowOff>
    </xdr:from>
    <xdr:to>
      <xdr:col>50</xdr:col>
      <xdr:colOff>114300</xdr:colOff>
      <xdr:row>37</xdr:row>
      <xdr:rowOff>125837</xdr:rowOff>
    </xdr:to>
    <xdr:cxnSp macro="">
      <xdr:nvCxnSpPr>
        <xdr:cNvPr id="301" name="直線コネクタ 300"/>
        <xdr:cNvCxnSpPr/>
      </xdr:nvCxnSpPr>
      <xdr:spPr>
        <a:xfrm flipV="1">
          <a:off x="8750300" y="6429106"/>
          <a:ext cx="889000" cy="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2" name="フローチャート: 判断 301"/>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129679</xdr:rowOff>
    </xdr:from>
    <xdr:ext cx="534377" cy="259045"/>
    <xdr:sp macro="" textlink="">
      <xdr:nvSpPr>
        <xdr:cNvPr id="303" name="テキスト ボックス 302"/>
        <xdr:cNvSpPr txBox="1"/>
      </xdr:nvSpPr>
      <xdr:spPr>
        <a:xfrm>
          <a:off x="9372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125837</xdr:rowOff>
    </xdr:from>
    <xdr:to>
      <xdr:col>45</xdr:col>
      <xdr:colOff>177800</xdr:colOff>
      <xdr:row>38</xdr:row>
      <xdr:rowOff>153759</xdr:rowOff>
    </xdr:to>
    <xdr:cxnSp macro="">
      <xdr:nvCxnSpPr>
        <xdr:cNvPr id="304" name="直線コネクタ 303"/>
        <xdr:cNvCxnSpPr/>
      </xdr:nvCxnSpPr>
      <xdr:spPr>
        <a:xfrm flipV="1">
          <a:off x="7861300" y="6469487"/>
          <a:ext cx="889000" cy="19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5" name="フローチャート: 判断 304"/>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94621</xdr:rowOff>
    </xdr:from>
    <xdr:ext cx="534377" cy="259045"/>
    <xdr:sp macro="" textlink="">
      <xdr:nvSpPr>
        <xdr:cNvPr id="306" name="テキスト ボックス 305"/>
        <xdr:cNvSpPr txBox="1"/>
      </xdr:nvSpPr>
      <xdr:spPr>
        <a:xfrm>
          <a:off x="8483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153759</xdr:rowOff>
    </xdr:from>
    <xdr:to>
      <xdr:col>41</xdr:col>
      <xdr:colOff>50800</xdr:colOff>
      <xdr:row>38</xdr:row>
      <xdr:rowOff>161596</xdr:rowOff>
    </xdr:to>
    <xdr:cxnSp macro="">
      <xdr:nvCxnSpPr>
        <xdr:cNvPr id="307" name="直線コネクタ 306"/>
        <xdr:cNvCxnSpPr/>
      </xdr:nvCxnSpPr>
      <xdr:spPr>
        <a:xfrm flipV="1">
          <a:off x="6972300" y="6668859"/>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8" name="フローチャート: 判断 307"/>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45978</xdr:rowOff>
    </xdr:from>
    <xdr:ext cx="534377" cy="259045"/>
    <xdr:sp macro="" textlink="">
      <xdr:nvSpPr>
        <xdr:cNvPr id="309" name="テキスト ボックス 308"/>
        <xdr:cNvSpPr txBox="1"/>
      </xdr:nvSpPr>
      <xdr:spPr>
        <a:xfrm>
          <a:off x="7594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10" name="フローチャート: 判断 309"/>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59090</xdr:rowOff>
    </xdr:from>
    <xdr:ext cx="534377" cy="259045"/>
    <xdr:sp macro="" textlink="">
      <xdr:nvSpPr>
        <xdr:cNvPr id="311" name="テキスト ボックス 310"/>
        <xdr:cNvSpPr txBox="1"/>
      </xdr:nvSpPr>
      <xdr:spPr>
        <a:xfrm>
          <a:off x="6705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146817</xdr:rowOff>
    </xdr:from>
    <xdr:to>
      <xdr:col>55</xdr:col>
      <xdr:colOff>50800</xdr:colOff>
      <xdr:row>37</xdr:row>
      <xdr:rowOff>76967</xdr:rowOff>
    </xdr:to>
    <xdr:sp macro="" textlink="">
      <xdr:nvSpPr>
        <xdr:cNvPr id="317" name="楕円 316"/>
        <xdr:cNvSpPr/>
      </xdr:nvSpPr>
      <xdr:spPr>
        <a:xfrm>
          <a:off x="10426700" y="63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125244</xdr:rowOff>
    </xdr:from>
    <xdr:ext cx="534377" cy="259045"/>
    <xdr:sp macro="" textlink="">
      <xdr:nvSpPr>
        <xdr:cNvPr id="318" name="補助費等該当値テキスト"/>
        <xdr:cNvSpPr txBox="1"/>
      </xdr:nvSpPr>
      <xdr:spPr>
        <a:xfrm>
          <a:off x="10528300" y="629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34656</xdr:rowOff>
    </xdr:from>
    <xdr:to>
      <xdr:col>50</xdr:col>
      <xdr:colOff>165100</xdr:colOff>
      <xdr:row>37</xdr:row>
      <xdr:rowOff>136256</xdr:rowOff>
    </xdr:to>
    <xdr:sp macro="" textlink="">
      <xdr:nvSpPr>
        <xdr:cNvPr id="319" name="楕円 318"/>
        <xdr:cNvSpPr/>
      </xdr:nvSpPr>
      <xdr:spPr>
        <a:xfrm>
          <a:off x="9588500" y="637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127384</xdr:rowOff>
    </xdr:from>
    <xdr:ext cx="534377" cy="259045"/>
    <xdr:sp macro="" textlink="">
      <xdr:nvSpPr>
        <xdr:cNvPr id="320" name="テキスト ボックス 319"/>
        <xdr:cNvSpPr txBox="1"/>
      </xdr:nvSpPr>
      <xdr:spPr>
        <a:xfrm>
          <a:off x="9372111" y="64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75037</xdr:rowOff>
    </xdr:from>
    <xdr:to>
      <xdr:col>46</xdr:col>
      <xdr:colOff>38100</xdr:colOff>
      <xdr:row>38</xdr:row>
      <xdr:rowOff>5187</xdr:rowOff>
    </xdr:to>
    <xdr:sp macro="" textlink="">
      <xdr:nvSpPr>
        <xdr:cNvPr id="321" name="楕円 320"/>
        <xdr:cNvSpPr/>
      </xdr:nvSpPr>
      <xdr:spPr>
        <a:xfrm>
          <a:off x="8699500" y="64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167764</xdr:rowOff>
    </xdr:from>
    <xdr:ext cx="534377" cy="259045"/>
    <xdr:sp macro="" textlink="">
      <xdr:nvSpPr>
        <xdr:cNvPr id="322" name="テキスト ボックス 321"/>
        <xdr:cNvSpPr txBox="1"/>
      </xdr:nvSpPr>
      <xdr:spPr>
        <a:xfrm>
          <a:off x="8483111" y="65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102959</xdr:rowOff>
    </xdr:from>
    <xdr:to>
      <xdr:col>41</xdr:col>
      <xdr:colOff>101600</xdr:colOff>
      <xdr:row>39</xdr:row>
      <xdr:rowOff>33109</xdr:rowOff>
    </xdr:to>
    <xdr:sp macro="" textlink="">
      <xdr:nvSpPr>
        <xdr:cNvPr id="323" name="楕円 322"/>
        <xdr:cNvSpPr/>
      </xdr:nvSpPr>
      <xdr:spPr>
        <a:xfrm>
          <a:off x="7810500" y="66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24236</xdr:rowOff>
    </xdr:from>
    <xdr:ext cx="534377" cy="259045"/>
    <xdr:sp macro="" textlink="">
      <xdr:nvSpPr>
        <xdr:cNvPr id="324" name="テキスト ボックス 323"/>
        <xdr:cNvSpPr txBox="1"/>
      </xdr:nvSpPr>
      <xdr:spPr>
        <a:xfrm>
          <a:off x="7594111" y="671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110796</xdr:rowOff>
    </xdr:from>
    <xdr:to>
      <xdr:col>36</xdr:col>
      <xdr:colOff>165100</xdr:colOff>
      <xdr:row>39</xdr:row>
      <xdr:rowOff>40946</xdr:rowOff>
    </xdr:to>
    <xdr:sp macro="" textlink="">
      <xdr:nvSpPr>
        <xdr:cNvPr id="325" name="楕円 324"/>
        <xdr:cNvSpPr/>
      </xdr:nvSpPr>
      <xdr:spPr>
        <a:xfrm>
          <a:off x="6921500" y="66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32073</xdr:rowOff>
    </xdr:from>
    <xdr:ext cx="534377" cy="259045"/>
    <xdr:sp macro="" textlink="">
      <xdr:nvSpPr>
        <xdr:cNvPr id="326" name="テキスト ボックス 325"/>
        <xdr:cNvSpPr txBox="1"/>
      </xdr:nvSpPr>
      <xdr:spPr>
        <a:xfrm>
          <a:off x="6705111" y="67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0" name="テキスト ボックス 33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50" name="直線コネクタ 349"/>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51"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2" name="直線コネクタ 351"/>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3"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4" name="直線コネクタ 353"/>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155225</xdr:rowOff>
    </xdr:from>
    <xdr:to>
      <xdr:col>55</xdr:col>
      <xdr:colOff>0</xdr:colOff>
      <xdr:row>58</xdr:row>
      <xdr:rowOff>163703</xdr:rowOff>
    </xdr:to>
    <xdr:cxnSp macro="">
      <xdr:nvCxnSpPr>
        <xdr:cNvPr id="355" name="直線コネクタ 354"/>
        <xdr:cNvCxnSpPr/>
      </xdr:nvCxnSpPr>
      <xdr:spPr>
        <a:xfrm flipV="1">
          <a:off x="9639300" y="10099325"/>
          <a:ext cx="838200" cy="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123175</xdr:rowOff>
    </xdr:from>
    <xdr:ext cx="534377" cy="259045"/>
    <xdr:sp macro="" textlink="">
      <xdr:nvSpPr>
        <xdr:cNvPr id="356" name="普通建設事業費平均値テキスト"/>
        <xdr:cNvSpPr txBox="1"/>
      </xdr:nvSpPr>
      <xdr:spPr>
        <a:xfrm>
          <a:off x="10528300" y="98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7" name="フローチャート: 判断 356"/>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163703</xdr:rowOff>
    </xdr:from>
    <xdr:to>
      <xdr:col>50</xdr:col>
      <xdr:colOff>114300</xdr:colOff>
      <xdr:row>59</xdr:row>
      <xdr:rowOff>5969</xdr:rowOff>
    </xdr:to>
    <xdr:cxnSp macro="">
      <xdr:nvCxnSpPr>
        <xdr:cNvPr id="358" name="直線コネクタ 357"/>
        <xdr:cNvCxnSpPr/>
      </xdr:nvCxnSpPr>
      <xdr:spPr>
        <a:xfrm flipV="1">
          <a:off x="8750300" y="1010780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9" name="フローチャート: 判断 358"/>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51683</xdr:rowOff>
    </xdr:from>
    <xdr:ext cx="534377" cy="259045"/>
    <xdr:sp macro="" textlink="">
      <xdr:nvSpPr>
        <xdr:cNvPr id="360" name="テキスト ボックス 359"/>
        <xdr:cNvSpPr txBox="1"/>
      </xdr:nvSpPr>
      <xdr:spPr>
        <a:xfrm>
          <a:off x="9372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152420</xdr:rowOff>
    </xdr:from>
    <xdr:to>
      <xdr:col>45</xdr:col>
      <xdr:colOff>177800</xdr:colOff>
      <xdr:row>59</xdr:row>
      <xdr:rowOff>5969</xdr:rowOff>
    </xdr:to>
    <xdr:cxnSp macro="">
      <xdr:nvCxnSpPr>
        <xdr:cNvPr id="361" name="直線コネクタ 360"/>
        <xdr:cNvCxnSpPr/>
      </xdr:nvCxnSpPr>
      <xdr:spPr>
        <a:xfrm>
          <a:off x="7861300" y="10096520"/>
          <a:ext cx="889000" cy="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2" name="フローチャート: 判断 361"/>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44741</xdr:rowOff>
    </xdr:from>
    <xdr:ext cx="534377" cy="259045"/>
    <xdr:sp macro="" textlink="">
      <xdr:nvSpPr>
        <xdr:cNvPr id="363" name="テキスト ボックス 362"/>
        <xdr:cNvSpPr txBox="1"/>
      </xdr:nvSpPr>
      <xdr:spPr>
        <a:xfrm>
          <a:off x="8483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152420</xdr:rowOff>
    </xdr:from>
    <xdr:to>
      <xdr:col>41</xdr:col>
      <xdr:colOff>50800</xdr:colOff>
      <xdr:row>58</xdr:row>
      <xdr:rowOff>155280</xdr:rowOff>
    </xdr:to>
    <xdr:cxnSp macro="">
      <xdr:nvCxnSpPr>
        <xdr:cNvPr id="364" name="直線コネクタ 363"/>
        <xdr:cNvCxnSpPr/>
      </xdr:nvCxnSpPr>
      <xdr:spPr>
        <a:xfrm flipV="1">
          <a:off x="6972300" y="10096520"/>
          <a:ext cx="889000" cy="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5" name="フローチャート: 判断 364"/>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48056</xdr:rowOff>
    </xdr:from>
    <xdr:ext cx="534377" cy="259045"/>
    <xdr:sp macro="" textlink="">
      <xdr:nvSpPr>
        <xdr:cNvPr id="366" name="テキスト ボックス 365"/>
        <xdr:cNvSpPr txBox="1"/>
      </xdr:nvSpPr>
      <xdr:spPr>
        <a:xfrm>
          <a:off x="7594111" y="98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7" name="フローチャート: 判断 366"/>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47472</xdr:rowOff>
    </xdr:from>
    <xdr:ext cx="534377" cy="259045"/>
    <xdr:sp macro="" textlink="">
      <xdr:nvSpPr>
        <xdr:cNvPr id="368" name="テキスト ボックス 367"/>
        <xdr:cNvSpPr txBox="1"/>
      </xdr:nvSpPr>
      <xdr:spPr>
        <a:xfrm>
          <a:off x="6705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104425</xdr:rowOff>
    </xdr:from>
    <xdr:to>
      <xdr:col>55</xdr:col>
      <xdr:colOff>50800</xdr:colOff>
      <xdr:row>59</xdr:row>
      <xdr:rowOff>34575</xdr:rowOff>
    </xdr:to>
    <xdr:sp macro="" textlink="">
      <xdr:nvSpPr>
        <xdr:cNvPr id="374" name="楕円 373"/>
        <xdr:cNvSpPr/>
      </xdr:nvSpPr>
      <xdr:spPr>
        <a:xfrm>
          <a:off x="10426700" y="100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78724</xdr:rowOff>
    </xdr:from>
    <xdr:ext cx="534377" cy="259045"/>
    <xdr:sp macro="" textlink="">
      <xdr:nvSpPr>
        <xdr:cNvPr id="375" name="普通建設事業費該当値テキスト"/>
        <xdr:cNvSpPr txBox="1"/>
      </xdr:nvSpPr>
      <xdr:spPr>
        <a:xfrm>
          <a:off x="10528300" y="1002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112903</xdr:rowOff>
    </xdr:from>
    <xdr:to>
      <xdr:col>50</xdr:col>
      <xdr:colOff>165100</xdr:colOff>
      <xdr:row>59</xdr:row>
      <xdr:rowOff>43053</xdr:rowOff>
    </xdr:to>
    <xdr:sp macro="" textlink="">
      <xdr:nvSpPr>
        <xdr:cNvPr id="376" name="楕円 375"/>
        <xdr:cNvSpPr/>
      </xdr:nvSpPr>
      <xdr:spPr>
        <a:xfrm>
          <a:off x="9588500" y="100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34180</xdr:rowOff>
    </xdr:from>
    <xdr:ext cx="534377" cy="259045"/>
    <xdr:sp macro="" textlink="">
      <xdr:nvSpPr>
        <xdr:cNvPr id="377" name="テキスト ボックス 376"/>
        <xdr:cNvSpPr txBox="1"/>
      </xdr:nvSpPr>
      <xdr:spPr>
        <a:xfrm>
          <a:off x="9372111" y="101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126619</xdr:rowOff>
    </xdr:from>
    <xdr:to>
      <xdr:col>46</xdr:col>
      <xdr:colOff>38100</xdr:colOff>
      <xdr:row>59</xdr:row>
      <xdr:rowOff>56769</xdr:rowOff>
    </xdr:to>
    <xdr:sp macro="" textlink="">
      <xdr:nvSpPr>
        <xdr:cNvPr id="378" name="楕円 377"/>
        <xdr:cNvSpPr/>
      </xdr:nvSpPr>
      <xdr:spPr>
        <a:xfrm>
          <a:off x="8699500" y="100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47896</xdr:rowOff>
    </xdr:from>
    <xdr:ext cx="534377" cy="259045"/>
    <xdr:sp macro="" textlink="">
      <xdr:nvSpPr>
        <xdr:cNvPr id="379" name="テキスト ボックス 378"/>
        <xdr:cNvSpPr txBox="1"/>
      </xdr:nvSpPr>
      <xdr:spPr>
        <a:xfrm>
          <a:off x="8483111" y="101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101620</xdr:rowOff>
    </xdr:from>
    <xdr:to>
      <xdr:col>41</xdr:col>
      <xdr:colOff>101600</xdr:colOff>
      <xdr:row>59</xdr:row>
      <xdr:rowOff>31770</xdr:rowOff>
    </xdr:to>
    <xdr:sp macro="" textlink="">
      <xdr:nvSpPr>
        <xdr:cNvPr id="380" name="楕円 379"/>
        <xdr:cNvSpPr/>
      </xdr:nvSpPr>
      <xdr:spPr>
        <a:xfrm>
          <a:off x="7810500" y="100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22897</xdr:rowOff>
    </xdr:from>
    <xdr:ext cx="534377" cy="259045"/>
    <xdr:sp macro="" textlink="">
      <xdr:nvSpPr>
        <xdr:cNvPr id="381" name="テキスト ボックス 380"/>
        <xdr:cNvSpPr txBox="1"/>
      </xdr:nvSpPr>
      <xdr:spPr>
        <a:xfrm>
          <a:off x="7594111" y="101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104480</xdr:rowOff>
    </xdr:from>
    <xdr:to>
      <xdr:col>36</xdr:col>
      <xdr:colOff>165100</xdr:colOff>
      <xdr:row>59</xdr:row>
      <xdr:rowOff>34630</xdr:rowOff>
    </xdr:to>
    <xdr:sp macro="" textlink="">
      <xdr:nvSpPr>
        <xdr:cNvPr id="382" name="楕円 381"/>
        <xdr:cNvSpPr/>
      </xdr:nvSpPr>
      <xdr:spPr>
        <a:xfrm>
          <a:off x="6921500" y="100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25757</xdr:rowOff>
    </xdr:from>
    <xdr:ext cx="534377" cy="259045"/>
    <xdr:sp macro="" textlink="">
      <xdr:nvSpPr>
        <xdr:cNvPr id="383" name="テキスト ボックス 382"/>
        <xdr:cNvSpPr txBox="1"/>
      </xdr:nvSpPr>
      <xdr:spPr>
        <a:xfrm>
          <a:off x="6705111" y="1014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7" name="テキスト ボックス 39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9" name="テキスト ボックス 39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401" name="テキスト ボックス 40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3" name="テキスト ボックス 40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5" name="テキスト ボックス 40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7" name="テキスト ボックス 40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9" name="直線コネクタ 408"/>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10"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1" name="直線コネクタ 41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2"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3" name="直線コネクタ 412"/>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86423</xdr:rowOff>
    </xdr:from>
    <xdr:to>
      <xdr:col>55</xdr:col>
      <xdr:colOff>0</xdr:colOff>
      <xdr:row>79</xdr:row>
      <xdr:rowOff>90179</xdr:rowOff>
    </xdr:to>
    <xdr:cxnSp macro="">
      <xdr:nvCxnSpPr>
        <xdr:cNvPr id="414" name="直線コネクタ 413"/>
        <xdr:cNvCxnSpPr/>
      </xdr:nvCxnSpPr>
      <xdr:spPr>
        <a:xfrm flipV="1">
          <a:off x="9639300" y="13630973"/>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5"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6" name="フローチャート: 判断 415"/>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68912</xdr:rowOff>
    </xdr:from>
    <xdr:to>
      <xdr:col>50</xdr:col>
      <xdr:colOff>114300</xdr:colOff>
      <xdr:row>79</xdr:row>
      <xdr:rowOff>90179</xdr:rowOff>
    </xdr:to>
    <xdr:cxnSp macro="">
      <xdr:nvCxnSpPr>
        <xdr:cNvPr id="417" name="直線コネクタ 416"/>
        <xdr:cNvCxnSpPr/>
      </xdr:nvCxnSpPr>
      <xdr:spPr>
        <a:xfrm>
          <a:off x="8750300" y="13613462"/>
          <a:ext cx="889000" cy="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8" name="フローチャート: 判断 417"/>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134245</xdr:rowOff>
    </xdr:from>
    <xdr:ext cx="534377" cy="259045"/>
    <xdr:sp macro="" textlink="">
      <xdr:nvSpPr>
        <xdr:cNvPr id="419" name="テキスト ボックス 418"/>
        <xdr:cNvSpPr txBox="1"/>
      </xdr:nvSpPr>
      <xdr:spPr>
        <a:xfrm>
          <a:off x="9372111" y="133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68912</xdr:rowOff>
    </xdr:from>
    <xdr:to>
      <xdr:col>45</xdr:col>
      <xdr:colOff>177800</xdr:colOff>
      <xdr:row>79</xdr:row>
      <xdr:rowOff>84925</xdr:rowOff>
    </xdr:to>
    <xdr:cxnSp macro="">
      <xdr:nvCxnSpPr>
        <xdr:cNvPr id="420" name="直線コネクタ 419"/>
        <xdr:cNvCxnSpPr/>
      </xdr:nvCxnSpPr>
      <xdr:spPr>
        <a:xfrm flipV="1">
          <a:off x="7861300" y="13613462"/>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21" name="フローチャート: 判断 420"/>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114360</xdr:rowOff>
    </xdr:from>
    <xdr:ext cx="534377" cy="259045"/>
    <xdr:sp macro="" textlink="">
      <xdr:nvSpPr>
        <xdr:cNvPr id="422" name="テキスト ボックス 421"/>
        <xdr:cNvSpPr txBox="1"/>
      </xdr:nvSpPr>
      <xdr:spPr>
        <a:xfrm>
          <a:off x="8483111" y="133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3" name="フローチャート: 判断 422"/>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127210</xdr:rowOff>
    </xdr:from>
    <xdr:ext cx="534377" cy="259045"/>
    <xdr:sp macro="" textlink="">
      <xdr:nvSpPr>
        <xdr:cNvPr id="424" name="テキスト ボックス 423"/>
        <xdr:cNvSpPr txBox="1"/>
      </xdr:nvSpPr>
      <xdr:spPr>
        <a:xfrm>
          <a:off x="7594111" y="133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35623</xdr:rowOff>
    </xdr:from>
    <xdr:to>
      <xdr:col>55</xdr:col>
      <xdr:colOff>50800</xdr:colOff>
      <xdr:row>79</xdr:row>
      <xdr:rowOff>137223</xdr:rowOff>
    </xdr:to>
    <xdr:sp macro="" textlink="">
      <xdr:nvSpPr>
        <xdr:cNvPr id="430" name="楕円 429"/>
        <xdr:cNvSpPr/>
      </xdr:nvSpPr>
      <xdr:spPr>
        <a:xfrm>
          <a:off x="10426700" y="1358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3077</xdr:rowOff>
    </xdr:from>
    <xdr:ext cx="534377" cy="259045"/>
    <xdr:sp macro="" textlink="">
      <xdr:nvSpPr>
        <xdr:cNvPr id="431" name="普通建設事業費 （ うち新規整備　）該当値テキスト"/>
        <xdr:cNvSpPr txBox="1"/>
      </xdr:nvSpPr>
      <xdr:spPr>
        <a:xfrm>
          <a:off x="10528300" y="135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39379</xdr:rowOff>
    </xdr:from>
    <xdr:to>
      <xdr:col>50</xdr:col>
      <xdr:colOff>165100</xdr:colOff>
      <xdr:row>79</xdr:row>
      <xdr:rowOff>140979</xdr:rowOff>
    </xdr:to>
    <xdr:sp macro="" textlink="">
      <xdr:nvSpPr>
        <xdr:cNvPr id="432" name="楕円 431"/>
        <xdr:cNvSpPr/>
      </xdr:nvSpPr>
      <xdr:spPr>
        <a:xfrm>
          <a:off x="9588500" y="135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132106</xdr:rowOff>
    </xdr:from>
    <xdr:ext cx="469744" cy="259045"/>
    <xdr:sp macro="" textlink="">
      <xdr:nvSpPr>
        <xdr:cNvPr id="433" name="テキスト ボックス 432"/>
        <xdr:cNvSpPr txBox="1"/>
      </xdr:nvSpPr>
      <xdr:spPr>
        <a:xfrm>
          <a:off x="9404428" y="1367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18112</xdr:rowOff>
    </xdr:from>
    <xdr:to>
      <xdr:col>46</xdr:col>
      <xdr:colOff>38100</xdr:colOff>
      <xdr:row>79</xdr:row>
      <xdr:rowOff>119712</xdr:rowOff>
    </xdr:to>
    <xdr:sp macro="" textlink="">
      <xdr:nvSpPr>
        <xdr:cNvPr id="434" name="楕円 433"/>
        <xdr:cNvSpPr/>
      </xdr:nvSpPr>
      <xdr:spPr>
        <a:xfrm>
          <a:off x="8699500" y="1356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110839</xdr:rowOff>
    </xdr:from>
    <xdr:ext cx="534377" cy="259045"/>
    <xdr:sp macro="" textlink="">
      <xdr:nvSpPr>
        <xdr:cNvPr id="435" name="テキスト ボックス 434"/>
        <xdr:cNvSpPr txBox="1"/>
      </xdr:nvSpPr>
      <xdr:spPr>
        <a:xfrm>
          <a:off x="8483111" y="136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34125</xdr:rowOff>
    </xdr:from>
    <xdr:to>
      <xdr:col>41</xdr:col>
      <xdr:colOff>101600</xdr:colOff>
      <xdr:row>79</xdr:row>
      <xdr:rowOff>135725</xdr:rowOff>
    </xdr:to>
    <xdr:sp macro="" textlink="">
      <xdr:nvSpPr>
        <xdr:cNvPr id="436" name="楕円 435"/>
        <xdr:cNvSpPr/>
      </xdr:nvSpPr>
      <xdr:spPr>
        <a:xfrm>
          <a:off x="7810500" y="135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126852</xdr:rowOff>
    </xdr:from>
    <xdr:ext cx="534377" cy="259045"/>
    <xdr:sp macro="" textlink="">
      <xdr:nvSpPr>
        <xdr:cNvPr id="437" name="テキスト ボックス 436"/>
        <xdr:cNvSpPr txBox="1"/>
      </xdr:nvSpPr>
      <xdr:spPr>
        <a:xfrm>
          <a:off x="7594111" y="136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3" name="直線コネクタ 462"/>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4"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5" name="直線コネクタ 464"/>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6"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7" name="直線コネクタ 466"/>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43280</xdr:rowOff>
    </xdr:from>
    <xdr:to>
      <xdr:col>55</xdr:col>
      <xdr:colOff>0</xdr:colOff>
      <xdr:row>96</xdr:row>
      <xdr:rowOff>63560</xdr:rowOff>
    </xdr:to>
    <xdr:cxnSp macro="">
      <xdr:nvCxnSpPr>
        <xdr:cNvPr id="468" name="直線コネクタ 467"/>
        <xdr:cNvCxnSpPr/>
      </xdr:nvCxnSpPr>
      <xdr:spPr>
        <a:xfrm flipV="1">
          <a:off x="9639300" y="16331030"/>
          <a:ext cx="838200" cy="19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15324</xdr:rowOff>
    </xdr:from>
    <xdr:ext cx="534377" cy="259045"/>
    <xdr:sp macro="" textlink="">
      <xdr:nvSpPr>
        <xdr:cNvPr id="469" name="普通建設事業費 （ うち更新整備　）平均値テキスト"/>
        <xdr:cNvSpPr txBox="1"/>
      </xdr:nvSpPr>
      <xdr:spPr>
        <a:xfrm>
          <a:off x="10528300" y="16131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70" name="フローチャート: 判断 469"/>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63560</xdr:rowOff>
    </xdr:from>
    <xdr:to>
      <xdr:col>50</xdr:col>
      <xdr:colOff>114300</xdr:colOff>
      <xdr:row>98</xdr:row>
      <xdr:rowOff>69650</xdr:rowOff>
    </xdr:to>
    <xdr:cxnSp macro="">
      <xdr:nvCxnSpPr>
        <xdr:cNvPr id="471" name="直線コネクタ 470"/>
        <xdr:cNvCxnSpPr/>
      </xdr:nvCxnSpPr>
      <xdr:spPr>
        <a:xfrm flipV="1">
          <a:off x="8750300" y="16522760"/>
          <a:ext cx="889000" cy="34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2" name="フローチャート: 判断 471"/>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130153</xdr:rowOff>
    </xdr:from>
    <xdr:ext cx="534377" cy="259045"/>
    <xdr:sp macro="" textlink="">
      <xdr:nvSpPr>
        <xdr:cNvPr id="473" name="テキスト ボックス 472"/>
        <xdr:cNvSpPr txBox="1"/>
      </xdr:nvSpPr>
      <xdr:spPr>
        <a:xfrm>
          <a:off x="9372111" y="162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10068</xdr:rowOff>
    </xdr:from>
    <xdr:to>
      <xdr:col>45</xdr:col>
      <xdr:colOff>177800</xdr:colOff>
      <xdr:row>98</xdr:row>
      <xdr:rowOff>69650</xdr:rowOff>
    </xdr:to>
    <xdr:cxnSp macro="">
      <xdr:nvCxnSpPr>
        <xdr:cNvPr id="474" name="直線コネクタ 473"/>
        <xdr:cNvCxnSpPr/>
      </xdr:nvCxnSpPr>
      <xdr:spPr>
        <a:xfrm>
          <a:off x="7861300" y="16297818"/>
          <a:ext cx="889000" cy="57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5" name="フローチャート: 判断 474"/>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116305</xdr:rowOff>
    </xdr:from>
    <xdr:ext cx="534377" cy="259045"/>
    <xdr:sp macro="" textlink="">
      <xdr:nvSpPr>
        <xdr:cNvPr id="476" name="テキスト ボックス 475"/>
        <xdr:cNvSpPr txBox="1"/>
      </xdr:nvSpPr>
      <xdr:spPr>
        <a:xfrm>
          <a:off x="8483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7" name="フローチャート: 判断 476"/>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104066</xdr:rowOff>
    </xdr:from>
    <xdr:ext cx="534377" cy="259045"/>
    <xdr:sp macro="" textlink="">
      <xdr:nvSpPr>
        <xdr:cNvPr id="478" name="テキスト ボックス 477"/>
        <xdr:cNvSpPr txBox="1"/>
      </xdr:nvSpPr>
      <xdr:spPr>
        <a:xfrm>
          <a:off x="7594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163930</xdr:rowOff>
    </xdr:from>
    <xdr:to>
      <xdr:col>55</xdr:col>
      <xdr:colOff>50800</xdr:colOff>
      <xdr:row>95</xdr:row>
      <xdr:rowOff>94080</xdr:rowOff>
    </xdr:to>
    <xdr:sp macro="" textlink="">
      <xdr:nvSpPr>
        <xdr:cNvPr id="484" name="楕円 483"/>
        <xdr:cNvSpPr/>
      </xdr:nvSpPr>
      <xdr:spPr>
        <a:xfrm>
          <a:off x="10426700" y="1628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142357</xdr:rowOff>
    </xdr:from>
    <xdr:ext cx="534377" cy="259045"/>
    <xdr:sp macro="" textlink="">
      <xdr:nvSpPr>
        <xdr:cNvPr id="485" name="普通建設事業費 （ うち更新整備　）該当値テキスト"/>
        <xdr:cNvSpPr txBox="1"/>
      </xdr:nvSpPr>
      <xdr:spPr>
        <a:xfrm>
          <a:off x="10528300" y="1625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12760</xdr:rowOff>
    </xdr:from>
    <xdr:to>
      <xdr:col>50</xdr:col>
      <xdr:colOff>165100</xdr:colOff>
      <xdr:row>96</xdr:row>
      <xdr:rowOff>114360</xdr:rowOff>
    </xdr:to>
    <xdr:sp macro="" textlink="">
      <xdr:nvSpPr>
        <xdr:cNvPr id="486" name="楕円 485"/>
        <xdr:cNvSpPr/>
      </xdr:nvSpPr>
      <xdr:spPr>
        <a:xfrm>
          <a:off x="9588500" y="1647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105487</xdr:rowOff>
    </xdr:from>
    <xdr:ext cx="534377" cy="259045"/>
    <xdr:sp macro="" textlink="">
      <xdr:nvSpPr>
        <xdr:cNvPr id="487" name="テキスト ボックス 486"/>
        <xdr:cNvSpPr txBox="1"/>
      </xdr:nvSpPr>
      <xdr:spPr>
        <a:xfrm>
          <a:off x="9372111" y="165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18850</xdr:rowOff>
    </xdr:from>
    <xdr:to>
      <xdr:col>46</xdr:col>
      <xdr:colOff>38100</xdr:colOff>
      <xdr:row>98</xdr:row>
      <xdr:rowOff>120450</xdr:rowOff>
    </xdr:to>
    <xdr:sp macro="" textlink="">
      <xdr:nvSpPr>
        <xdr:cNvPr id="488" name="楕円 487"/>
        <xdr:cNvSpPr/>
      </xdr:nvSpPr>
      <xdr:spPr>
        <a:xfrm>
          <a:off x="8699500" y="168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111577</xdr:rowOff>
    </xdr:from>
    <xdr:ext cx="534377" cy="259045"/>
    <xdr:sp macro="" textlink="">
      <xdr:nvSpPr>
        <xdr:cNvPr id="489" name="テキスト ボックス 488"/>
        <xdr:cNvSpPr txBox="1"/>
      </xdr:nvSpPr>
      <xdr:spPr>
        <a:xfrm>
          <a:off x="8483111" y="1691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130718</xdr:rowOff>
    </xdr:from>
    <xdr:to>
      <xdr:col>41</xdr:col>
      <xdr:colOff>101600</xdr:colOff>
      <xdr:row>95</xdr:row>
      <xdr:rowOff>60868</xdr:rowOff>
    </xdr:to>
    <xdr:sp macro="" textlink="">
      <xdr:nvSpPr>
        <xdr:cNvPr id="490" name="楕円 489"/>
        <xdr:cNvSpPr/>
      </xdr:nvSpPr>
      <xdr:spPr>
        <a:xfrm>
          <a:off x="7810500" y="1624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77395</xdr:rowOff>
    </xdr:from>
    <xdr:ext cx="534377" cy="259045"/>
    <xdr:sp macro="" textlink="">
      <xdr:nvSpPr>
        <xdr:cNvPr id="491" name="テキスト ボックス 490"/>
        <xdr:cNvSpPr txBox="1"/>
      </xdr:nvSpPr>
      <xdr:spPr>
        <a:xfrm>
          <a:off x="7594111" y="160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3" name="直線コネクタ 512"/>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4"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6"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7" name="直線コネクタ 516"/>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138173</xdr:rowOff>
    </xdr:from>
    <xdr:to>
      <xdr:col>85</xdr:col>
      <xdr:colOff>127000</xdr:colOff>
      <xdr:row>38</xdr:row>
      <xdr:rowOff>139378</xdr:rowOff>
    </xdr:to>
    <xdr:cxnSp macro="">
      <xdr:nvCxnSpPr>
        <xdr:cNvPr id="518" name="直線コネクタ 517"/>
        <xdr:cNvCxnSpPr/>
      </xdr:nvCxnSpPr>
      <xdr:spPr>
        <a:xfrm flipV="1">
          <a:off x="15481300" y="6653273"/>
          <a:ext cx="8382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9"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20" name="フローチャート: 判断 519"/>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130675</xdr:rowOff>
    </xdr:from>
    <xdr:to>
      <xdr:col>81</xdr:col>
      <xdr:colOff>50800</xdr:colOff>
      <xdr:row>38</xdr:row>
      <xdr:rowOff>139378</xdr:rowOff>
    </xdr:to>
    <xdr:cxnSp macro="">
      <xdr:nvCxnSpPr>
        <xdr:cNvPr id="521" name="直線コネクタ 520"/>
        <xdr:cNvCxnSpPr/>
      </xdr:nvCxnSpPr>
      <xdr:spPr>
        <a:xfrm>
          <a:off x="14592300" y="6645775"/>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2" name="フローチャート: 判断 521"/>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3" name="テキスト ボックス 522"/>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130675</xdr:rowOff>
    </xdr:from>
    <xdr:to>
      <xdr:col>76</xdr:col>
      <xdr:colOff>114300</xdr:colOff>
      <xdr:row>38</xdr:row>
      <xdr:rowOff>136808</xdr:rowOff>
    </xdr:to>
    <xdr:cxnSp macro="">
      <xdr:nvCxnSpPr>
        <xdr:cNvPr id="524" name="直線コネクタ 523"/>
        <xdr:cNvCxnSpPr/>
      </xdr:nvCxnSpPr>
      <xdr:spPr>
        <a:xfrm flipV="1">
          <a:off x="13703300" y="6645775"/>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5" name="フローチャート: 判断 524"/>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4522</xdr:rowOff>
    </xdr:from>
    <xdr:ext cx="469744" cy="259045"/>
    <xdr:sp macro="" textlink="">
      <xdr:nvSpPr>
        <xdr:cNvPr id="526" name="テキスト ボックス 525"/>
        <xdr:cNvSpPr txBox="1"/>
      </xdr:nvSpPr>
      <xdr:spPr>
        <a:xfrm>
          <a:off x="14357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127994</xdr:rowOff>
    </xdr:from>
    <xdr:to>
      <xdr:col>71</xdr:col>
      <xdr:colOff>177800</xdr:colOff>
      <xdr:row>38</xdr:row>
      <xdr:rowOff>136808</xdr:rowOff>
    </xdr:to>
    <xdr:cxnSp macro="">
      <xdr:nvCxnSpPr>
        <xdr:cNvPr id="527" name="直線コネクタ 526"/>
        <xdr:cNvCxnSpPr/>
      </xdr:nvCxnSpPr>
      <xdr:spPr>
        <a:xfrm>
          <a:off x="12814300" y="6643094"/>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8" name="フローチャート: 判断 527"/>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25375</xdr:rowOff>
    </xdr:from>
    <xdr:ext cx="469744" cy="259045"/>
    <xdr:sp macro="" textlink="">
      <xdr:nvSpPr>
        <xdr:cNvPr id="529" name="テキスト ボックス 528"/>
        <xdr:cNvSpPr txBox="1"/>
      </xdr:nvSpPr>
      <xdr:spPr>
        <a:xfrm>
          <a:off x="13468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30" name="フローチャート: 判断 529"/>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19678</xdr:rowOff>
    </xdr:from>
    <xdr:ext cx="469744" cy="259045"/>
    <xdr:sp macro="" textlink="">
      <xdr:nvSpPr>
        <xdr:cNvPr id="531" name="テキスト ボックス 530"/>
        <xdr:cNvSpPr txBox="1"/>
      </xdr:nvSpPr>
      <xdr:spPr>
        <a:xfrm>
          <a:off x="12579428"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87373</xdr:rowOff>
    </xdr:from>
    <xdr:to>
      <xdr:col>85</xdr:col>
      <xdr:colOff>177800</xdr:colOff>
      <xdr:row>39</xdr:row>
      <xdr:rowOff>17523</xdr:rowOff>
    </xdr:to>
    <xdr:sp macro="" textlink="">
      <xdr:nvSpPr>
        <xdr:cNvPr id="537" name="楕円 536"/>
        <xdr:cNvSpPr/>
      </xdr:nvSpPr>
      <xdr:spPr>
        <a:xfrm>
          <a:off x="16268700" y="660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61459</xdr:rowOff>
    </xdr:from>
    <xdr:ext cx="378565" cy="259045"/>
    <xdr:sp macro="" textlink="">
      <xdr:nvSpPr>
        <xdr:cNvPr id="538" name="災害復旧事業費該当値テキスト"/>
        <xdr:cNvSpPr txBox="1"/>
      </xdr:nvSpPr>
      <xdr:spPr>
        <a:xfrm>
          <a:off x="16370300" y="657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88578</xdr:rowOff>
    </xdr:from>
    <xdr:to>
      <xdr:col>81</xdr:col>
      <xdr:colOff>101600</xdr:colOff>
      <xdr:row>39</xdr:row>
      <xdr:rowOff>18728</xdr:rowOff>
    </xdr:to>
    <xdr:sp macro="" textlink="">
      <xdr:nvSpPr>
        <xdr:cNvPr id="539" name="楕円 538"/>
        <xdr:cNvSpPr/>
      </xdr:nvSpPr>
      <xdr:spPr>
        <a:xfrm>
          <a:off x="15430500" y="66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9855</xdr:rowOff>
    </xdr:from>
    <xdr:ext cx="378565" cy="259045"/>
    <xdr:sp macro="" textlink="">
      <xdr:nvSpPr>
        <xdr:cNvPr id="540" name="テキスト ボックス 539"/>
        <xdr:cNvSpPr txBox="1"/>
      </xdr:nvSpPr>
      <xdr:spPr>
        <a:xfrm>
          <a:off x="15292017" y="6696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79875</xdr:rowOff>
    </xdr:from>
    <xdr:to>
      <xdr:col>76</xdr:col>
      <xdr:colOff>165100</xdr:colOff>
      <xdr:row>39</xdr:row>
      <xdr:rowOff>10025</xdr:rowOff>
    </xdr:to>
    <xdr:sp macro="" textlink="">
      <xdr:nvSpPr>
        <xdr:cNvPr id="541" name="楕円 540"/>
        <xdr:cNvSpPr/>
      </xdr:nvSpPr>
      <xdr:spPr>
        <a:xfrm>
          <a:off x="14541500" y="65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26552</xdr:rowOff>
    </xdr:from>
    <xdr:ext cx="469744" cy="259045"/>
    <xdr:sp macro="" textlink="">
      <xdr:nvSpPr>
        <xdr:cNvPr id="542" name="テキスト ボックス 541"/>
        <xdr:cNvSpPr txBox="1"/>
      </xdr:nvSpPr>
      <xdr:spPr>
        <a:xfrm>
          <a:off x="14357428" y="63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86008</xdr:rowOff>
    </xdr:from>
    <xdr:to>
      <xdr:col>72</xdr:col>
      <xdr:colOff>38100</xdr:colOff>
      <xdr:row>39</xdr:row>
      <xdr:rowOff>16158</xdr:rowOff>
    </xdr:to>
    <xdr:sp macro="" textlink="">
      <xdr:nvSpPr>
        <xdr:cNvPr id="543" name="楕円 542"/>
        <xdr:cNvSpPr/>
      </xdr:nvSpPr>
      <xdr:spPr>
        <a:xfrm>
          <a:off x="13652500" y="660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7285</xdr:rowOff>
    </xdr:from>
    <xdr:ext cx="469744" cy="259045"/>
    <xdr:sp macro="" textlink="">
      <xdr:nvSpPr>
        <xdr:cNvPr id="544" name="テキスト ボックス 543"/>
        <xdr:cNvSpPr txBox="1"/>
      </xdr:nvSpPr>
      <xdr:spPr>
        <a:xfrm>
          <a:off x="13468428" y="669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77194</xdr:rowOff>
    </xdr:from>
    <xdr:to>
      <xdr:col>67</xdr:col>
      <xdr:colOff>101600</xdr:colOff>
      <xdr:row>39</xdr:row>
      <xdr:rowOff>7344</xdr:rowOff>
    </xdr:to>
    <xdr:sp macro="" textlink="">
      <xdr:nvSpPr>
        <xdr:cNvPr id="545" name="楕円 544"/>
        <xdr:cNvSpPr/>
      </xdr:nvSpPr>
      <xdr:spPr>
        <a:xfrm>
          <a:off x="12763500" y="65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169921</xdr:rowOff>
    </xdr:from>
    <xdr:ext cx="469744" cy="259045"/>
    <xdr:sp macro="" textlink="">
      <xdr:nvSpPr>
        <xdr:cNvPr id="546" name="テキスト ボックス 545"/>
        <xdr:cNvSpPr txBox="1"/>
      </xdr:nvSpPr>
      <xdr:spPr>
        <a:xfrm>
          <a:off x="12579428" y="668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21" name="直線コネクタ 620"/>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2"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3" name="直線コネクタ 622"/>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4"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5" name="直線コネクタ 624"/>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96767</xdr:rowOff>
    </xdr:from>
    <xdr:to>
      <xdr:col>85</xdr:col>
      <xdr:colOff>127000</xdr:colOff>
      <xdr:row>75</xdr:row>
      <xdr:rowOff>106531</xdr:rowOff>
    </xdr:to>
    <xdr:cxnSp macro="">
      <xdr:nvCxnSpPr>
        <xdr:cNvPr id="626" name="直線コネクタ 625"/>
        <xdr:cNvCxnSpPr/>
      </xdr:nvCxnSpPr>
      <xdr:spPr>
        <a:xfrm flipV="1">
          <a:off x="15481300" y="12955517"/>
          <a:ext cx="8382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18094</xdr:rowOff>
    </xdr:from>
    <xdr:ext cx="534377" cy="259045"/>
    <xdr:sp macro="" textlink="">
      <xdr:nvSpPr>
        <xdr:cNvPr id="627" name="公債費平均値テキスト"/>
        <xdr:cNvSpPr txBox="1"/>
      </xdr:nvSpPr>
      <xdr:spPr>
        <a:xfrm>
          <a:off x="16370300" y="1270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8" name="フローチャート: 判断 627"/>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80297</xdr:rowOff>
    </xdr:from>
    <xdr:to>
      <xdr:col>81</xdr:col>
      <xdr:colOff>50800</xdr:colOff>
      <xdr:row>75</xdr:row>
      <xdr:rowOff>106531</xdr:rowOff>
    </xdr:to>
    <xdr:cxnSp macro="">
      <xdr:nvCxnSpPr>
        <xdr:cNvPr id="629" name="直線コネクタ 628"/>
        <xdr:cNvCxnSpPr/>
      </xdr:nvCxnSpPr>
      <xdr:spPr>
        <a:xfrm>
          <a:off x="14592300" y="12939047"/>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30" name="フローチャート: 判断 629"/>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138567</xdr:rowOff>
    </xdr:from>
    <xdr:ext cx="534377" cy="259045"/>
    <xdr:sp macro="" textlink="">
      <xdr:nvSpPr>
        <xdr:cNvPr id="631" name="テキスト ボックス 630"/>
        <xdr:cNvSpPr txBox="1"/>
      </xdr:nvSpPr>
      <xdr:spPr>
        <a:xfrm>
          <a:off x="15214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30832</xdr:rowOff>
    </xdr:from>
    <xdr:to>
      <xdr:col>76</xdr:col>
      <xdr:colOff>114300</xdr:colOff>
      <xdr:row>75</xdr:row>
      <xdr:rowOff>80297</xdr:rowOff>
    </xdr:to>
    <xdr:cxnSp macro="">
      <xdr:nvCxnSpPr>
        <xdr:cNvPr id="632" name="直線コネクタ 631"/>
        <xdr:cNvCxnSpPr/>
      </xdr:nvCxnSpPr>
      <xdr:spPr>
        <a:xfrm>
          <a:off x="13703300" y="12889582"/>
          <a:ext cx="889000" cy="4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3" name="フローチャート: 判断 632"/>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132394</xdr:rowOff>
    </xdr:from>
    <xdr:ext cx="534377" cy="259045"/>
    <xdr:sp macro="" textlink="">
      <xdr:nvSpPr>
        <xdr:cNvPr id="634" name="テキスト ボックス 633"/>
        <xdr:cNvSpPr txBox="1"/>
      </xdr:nvSpPr>
      <xdr:spPr>
        <a:xfrm>
          <a:off x="14325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4075</xdr:rowOff>
    </xdr:from>
    <xdr:to>
      <xdr:col>71</xdr:col>
      <xdr:colOff>177800</xdr:colOff>
      <xdr:row>75</xdr:row>
      <xdr:rowOff>30832</xdr:rowOff>
    </xdr:to>
    <xdr:cxnSp macro="">
      <xdr:nvCxnSpPr>
        <xdr:cNvPr id="635" name="直線コネクタ 634"/>
        <xdr:cNvCxnSpPr/>
      </xdr:nvCxnSpPr>
      <xdr:spPr>
        <a:xfrm>
          <a:off x="12814300" y="12862825"/>
          <a:ext cx="8890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6" name="フローチャート: 判断 635"/>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122996</xdr:rowOff>
    </xdr:from>
    <xdr:ext cx="534377" cy="259045"/>
    <xdr:sp macro="" textlink="">
      <xdr:nvSpPr>
        <xdr:cNvPr id="637" name="テキスト ボックス 636"/>
        <xdr:cNvSpPr txBox="1"/>
      </xdr:nvSpPr>
      <xdr:spPr>
        <a:xfrm>
          <a:off x="13436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8" name="フローチャート: 判断 637"/>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129190</xdr:rowOff>
    </xdr:from>
    <xdr:ext cx="534377" cy="259045"/>
    <xdr:sp macro="" textlink="">
      <xdr:nvSpPr>
        <xdr:cNvPr id="639" name="テキスト ボックス 638"/>
        <xdr:cNvSpPr txBox="1"/>
      </xdr:nvSpPr>
      <xdr:spPr>
        <a:xfrm>
          <a:off x="12547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45967</xdr:rowOff>
    </xdr:from>
    <xdr:to>
      <xdr:col>85</xdr:col>
      <xdr:colOff>177800</xdr:colOff>
      <xdr:row>75</xdr:row>
      <xdr:rowOff>147566</xdr:rowOff>
    </xdr:to>
    <xdr:sp macro="" textlink="">
      <xdr:nvSpPr>
        <xdr:cNvPr id="645" name="楕円 644"/>
        <xdr:cNvSpPr/>
      </xdr:nvSpPr>
      <xdr:spPr>
        <a:xfrm>
          <a:off x="16268700" y="129047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24394</xdr:rowOff>
    </xdr:from>
    <xdr:ext cx="534377" cy="259045"/>
    <xdr:sp macro="" textlink="">
      <xdr:nvSpPr>
        <xdr:cNvPr id="646" name="公債費該当値テキスト"/>
        <xdr:cNvSpPr txBox="1"/>
      </xdr:nvSpPr>
      <xdr:spPr>
        <a:xfrm>
          <a:off x="16370300" y="128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55731</xdr:rowOff>
    </xdr:from>
    <xdr:to>
      <xdr:col>81</xdr:col>
      <xdr:colOff>101600</xdr:colOff>
      <xdr:row>75</xdr:row>
      <xdr:rowOff>157331</xdr:rowOff>
    </xdr:to>
    <xdr:sp macro="" textlink="">
      <xdr:nvSpPr>
        <xdr:cNvPr id="647" name="楕円 646"/>
        <xdr:cNvSpPr/>
      </xdr:nvSpPr>
      <xdr:spPr>
        <a:xfrm>
          <a:off x="15430500" y="1291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148458</xdr:rowOff>
    </xdr:from>
    <xdr:ext cx="534377" cy="259045"/>
    <xdr:sp macro="" textlink="">
      <xdr:nvSpPr>
        <xdr:cNvPr id="648" name="テキスト ボックス 647"/>
        <xdr:cNvSpPr txBox="1"/>
      </xdr:nvSpPr>
      <xdr:spPr>
        <a:xfrm>
          <a:off x="15214111" y="1300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29497</xdr:rowOff>
    </xdr:from>
    <xdr:to>
      <xdr:col>76</xdr:col>
      <xdr:colOff>165100</xdr:colOff>
      <xdr:row>75</xdr:row>
      <xdr:rowOff>131097</xdr:rowOff>
    </xdr:to>
    <xdr:sp macro="" textlink="">
      <xdr:nvSpPr>
        <xdr:cNvPr id="649" name="楕円 648"/>
        <xdr:cNvSpPr/>
      </xdr:nvSpPr>
      <xdr:spPr>
        <a:xfrm>
          <a:off x="14541500" y="128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122224</xdr:rowOff>
    </xdr:from>
    <xdr:ext cx="534377" cy="259045"/>
    <xdr:sp macro="" textlink="">
      <xdr:nvSpPr>
        <xdr:cNvPr id="650" name="テキスト ボックス 649"/>
        <xdr:cNvSpPr txBox="1"/>
      </xdr:nvSpPr>
      <xdr:spPr>
        <a:xfrm>
          <a:off x="14325111" y="1298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151482</xdr:rowOff>
    </xdr:from>
    <xdr:to>
      <xdr:col>72</xdr:col>
      <xdr:colOff>38100</xdr:colOff>
      <xdr:row>75</xdr:row>
      <xdr:rowOff>81632</xdr:rowOff>
    </xdr:to>
    <xdr:sp macro="" textlink="">
      <xdr:nvSpPr>
        <xdr:cNvPr id="651" name="楕円 650"/>
        <xdr:cNvSpPr/>
      </xdr:nvSpPr>
      <xdr:spPr>
        <a:xfrm>
          <a:off x="13652500" y="128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98159</xdr:rowOff>
    </xdr:from>
    <xdr:ext cx="534377" cy="259045"/>
    <xdr:sp macro="" textlink="">
      <xdr:nvSpPr>
        <xdr:cNvPr id="652" name="テキスト ボックス 651"/>
        <xdr:cNvSpPr txBox="1"/>
      </xdr:nvSpPr>
      <xdr:spPr>
        <a:xfrm>
          <a:off x="13436111" y="1261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124725</xdr:rowOff>
    </xdr:from>
    <xdr:to>
      <xdr:col>67</xdr:col>
      <xdr:colOff>101600</xdr:colOff>
      <xdr:row>75</xdr:row>
      <xdr:rowOff>54875</xdr:rowOff>
    </xdr:to>
    <xdr:sp macro="" textlink="">
      <xdr:nvSpPr>
        <xdr:cNvPr id="653" name="楕円 652"/>
        <xdr:cNvSpPr/>
      </xdr:nvSpPr>
      <xdr:spPr>
        <a:xfrm>
          <a:off x="12763500" y="128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71402</xdr:rowOff>
    </xdr:from>
    <xdr:ext cx="534377" cy="259045"/>
    <xdr:sp macro="" textlink="">
      <xdr:nvSpPr>
        <xdr:cNvPr id="654" name="テキスト ボックス 653"/>
        <xdr:cNvSpPr txBox="1"/>
      </xdr:nvSpPr>
      <xdr:spPr>
        <a:xfrm>
          <a:off x="12547111" y="1258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8" name="直線コネクタ 677"/>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9"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80" name="直線コネクタ 679"/>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81"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2" name="直線コネクタ 681"/>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21406</xdr:rowOff>
    </xdr:from>
    <xdr:to>
      <xdr:col>85</xdr:col>
      <xdr:colOff>127000</xdr:colOff>
      <xdr:row>99</xdr:row>
      <xdr:rowOff>23749</xdr:rowOff>
    </xdr:to>
    <xdr:cxnSp macro="">
      <xdr:nvCxnSpPr>
        <xdr:cNvPr id="683" name="直線コネクタ 682"/>
        <xdr:cNvCxnSpPr/>
      </xdr:nvCxnSpPr>
      <xdr:spPr>
        <a:xfrm>
          <a:off x="15481300" y="16994956"/>
          <a:ext cx="8382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124967</xdr:rowOff>
    </xdr:from>
    <xdr:ext cx="534377" cy="259045"/>
    <xdr:sp macro="" textlink="">
      <xdr:nvSpPr>
        <xdr:cNvPr id="684" name="積立金平均値テキスト"/>
        <xdr:cNvSpPr txBox="1"/>
      </xdr:nvSpPr>
      <xdr:spPr>
        <a:xfrm>
          <a:off x="16370300" y="1692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5" name="フローチャート: 判断 684"/>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21406</xdr:rowOff>
    </xdr:from>
    <xdr:to>
      <xdr:col>81</xdr:col>
      <xdr:colOff>50800</xdr:colOff>
      <xdr:row>99</xdr:row>
      <xdr:rowOff>32499</xdr:rowOff>
    </xdr:to>
    <xdr:cxnSp macro="">
      <xdr:nvCxnSpPr>
        <xdr:cNvPr id="686" name="直線コネクタ 685"/>
        <xdr:cNvCxnSpPr/>
      </xdr:nvCxnSpPr>
      <xdr:spPr>
        <a:xfrm flipV="1">
          <a:off x="14592300" y="16994956"/>
          <a:ext cx="889000" cy="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7" name="フローチャート: 判断 686"/>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65553</xdr:rowOff>
    </xdr:from>
    <xdr:ext cx="534377" cy="259045"/>
    <xdr:sp macro="" textlink="">
      <xdr:nvSpPr>
        <xdr:cNvPr id="688" name="テキスト ボックス 687"/>
        <xdr:cNvSpPr txBox="1"/>
      </xdr:nvSpPr>
      <xdr:spPr>
        <a:xfrm>
          <a:off x="15214111" y="170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32499</xdr:rowOff>
    </xdr:from>
    <xdr:to>
      <xdr:col>76</xdr:col>
      <xdr:colOff>114300</xdr:colOff>
      <xdr:row>99</xdr:row>
      <xdr:rowOff>42709</xdr:rowOff>
    </xdr:to>
    <xdr:cxnSp macro="">
      <xdr:nvCxnSpPr>
        <xdr:cNvPr id="689" name="直線コネクタ 688"/>
        <xdr:cNvCxnSpPr/>
      </xdr:nvCxnSpPr>
      <xdr:spPr>
        <a:xfrm flipV="1">
          <a:off x="13703300" y="17006049"/>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90" name="フローチャート: 判断 689"/>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94480</xdr:rowOff>
    </xdr:from>
    <xdr:ext cx="534377" cy="259045"/>
    <xdr:sp macro="" textlink="">
      <xdr:nvSpPr>
        <xdr:cNvPr id="691" name="テキスト ボックス 690"/>
        <xdr:cNvSpPr txBox="1"/>
      </xdr:nvSpPr>
      <xdr:spPr>
        <a:xfrm>
          <a:off x="14325111" y="167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41715</xdr:rowOff>
    </xdr:from>
    <xdr:to>
      <xdr:col>71</xdr:col>
      <xdr:colOff>177800</xdr:colOff>
      <xdr:row>99</xdr:row>
      <xdr:rowOff>42709</xdr:rowOff>
    </xdr:to>
    <xdr:cxnSp macro="">
      <xdr:nvCxnSpPr>
        <xdr:cNvPr id="692" name="直線コネクタ 691"/>
        <xdr:cNvCxnSpPr/>
      </xdr:nvCxnSpPr>
      <xdr:spPr>
        <a:xfrm>
          <a:off x="12814300" y="17015265"/>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3" name="フローチャート: 判断 692"/>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101509</xdr:rowOff>
    </xdr:from>
    <xdr:ext cx="534377" cy="259045"/>
    <xdr:sp macro="" textlink="">
      <xdr:nvSpPr>
        <xdr:cNvPr id="694" name="テキスト ボックス 693"/>
        <xdr:cNvSpPr txBox="1"/>
      </xdr:nvSpPr>
      <xdr:spPr>
        <a:xfrm>
          <a:off x="13436111" y="167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5" name="フローチャート: 判断 694"/>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94322</xdr:rowOff>
    </xdr:from>
    <xdr:ext cx="534377" cy="259045"/>
    <xdr:sp macro="" textlink="">
      <xdr:nvSpPr>
        <xdr:cNvPr id="696" name="テキスト ボックス 695"/>
        <xdr:cNvSpPr txBox="1"/>
      </xdr:nvSpPr>
      <xdr:spPr>
        <a:xfrm>
          <a:off x="12547111" y="167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144399</xdr:rowOff>
    </xdr:from>
    <xdr:to>
      <xdr:col>85</xdr:col>
      <xdr:colOff>177800</xdr:colOff>
      <xdr:row>99</xdr:row>
      <xdr:rowOff>74549</xdr:rowOff>
    </xdr:to>
    <xdr:sp macro="" textlink="">
      <xdr:nvSpPr>
        <xdr:cNvPr id="702" name="楕円 701"/>
        <xdr:cNvSpPr/>
      </xdr:nvSpPr>
      <xdr:spPr>
        <a:xfrm>
          <a:off x="16268700" y="1694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103776</xdr:rowOff>
    </xdr:from>
    <xdr:ext cx="534377" cy="259045"/>
    <xdr:sp macro="" textlink="">
      <xdr:nvSpPr>
        <xdr:cNvPr id="703" name="積立金該当値テキスト"/>
        <xdr:cNvSpPr txBox="1"/>
      </xdr:nvSpPr>
      <xdr:spPr>
        <a:xfrm>
          <a:off x="16370300" y="167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142056</xdr:rowOff>
    </xdr:from>
    <xdr:to>
      <xdr:col>81</xdr:col>
      <xdr:colOff>101600</xdr:colOff>
      <xdr:row>99</xdr:row>
      <xdr:rowOff>72206</xdr:rowOff>
    </xdr:to>
    <xdr:sp macro="" textlink="">
      <xdr:nvSpPr>
        <xdr:cNvPr id="704" name="楕円 703"/>
        <xdr:cNvSpPr/>
      </xdr:nvSpPr>
      <xdr:spPr>
        <a:xfrm>
          <a:off x="15430500" y="169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88733</xdr:rowOff>
    </xdr:from>
    <xdr:ext cx="534377" cy="259045"/>
    <xdr:sp macro="" textlink="">
      <xdr:nvSpPr>
        <xdr:cNvPr id="705" name="テキスト ボックス 704"/>
        <xdr:cNvSpPr txBox="1"/>
      </xdr:nvSpPr>
      <xdr:spPr>
        <a:xfrm>
          <a:off x="15214111" y="167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153149</xdr:rowOff>
    </xdr:from>
    <xdr:to>
      <xdr:col>76</xdr:col>
      <xdr:colOff>165100</xdr:colOff>
      <xdr:row>99</xdr:row>
      <xdr:rowOff>83299</xdr:rowOff>
    </xdr:to>
    <xdr:sp macro="" textlink="">
      <xdr:nvSpPr>
        <xdr:cNvPr id="706" name="楕円 705"/>
        <xdr:cNvSpPr/>
      </xdr:nvSpPr>
      <xdr:spPr>
        <a:xfrm>
          <a:off x="14541500" y="1695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74426</xdr:rowOff>
    </xdr:from>
    <xdr:ext cx="534377" cy="259045"/>
    <xdr:sp macro="" textlink="">
      <xdr:nvSpPr>
        <xdr:cNvPr id="707" name="テキスト ボックス 706"/>
        <xdr:cNvSpPr txBox="1"/>
      </xdr:nvSpPr>
      <xdr:spPr>
        <a:xfrm>
          <a:off x="14325111" y="1704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163359</xdr:rowOff>
    </xdr:from>
    <xdr:to>
      <xdr:col>72</xdr:col>
      <xdr:colOff>38100</xdr:colOff>
      <xdr:row>99</xdr:row>
      <xdr:rowOff>93509</xdr:rowOff>
    </xdr:to>
    <xdr:sp macro="" textlink="">
      <xdr:nvSpPr>
        <xdr:cNvPr id="708" name="楕円 707"/>
        <xdr:cNvSpPr/>
      </xdr:nvSpPr>
      <xdr:spPr>
        <a:xfrm>
          <a:off x="13652500" y="169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84636</xdr:rowOff>
    </xdr:from>
    <xdr:ext cx="469744" cy="259045"/>
    <xdr:sp macro="" textlink="">
      <xdr:nvSpPr>
        <xdr:cNvPr id="709" name="テキスト ボックス 708"/>
        <xdr:cNvSpPr txBox="1"/>
      </xdr:nvSpPr>
      <xdr:spPr>
        <a:xfrm>
          <a:off x="13468428" y="170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162365</xdr:rowOff>
    </xdr:from>
    <xdr:to>
      <xdr:col>67</xdr:col>
      <xdr:colOff>101600</xdr:colOff>
      <xdr:row>99</xdr:row>
      <xdr:rowOff>92515</xdr:rowOff>
    </xdr:to>
    <xdr:sp macro="" textlink="">
      <xdr:nvSpPr>
        <xdr:cNvPr id="710" name="楕円 709"/>
        <xdr:cNvSpPr/>
      </xdr:nvSpPr>
      <xdr:spPr>
        <a:xfrm>
          <a:off x="12763500" y="169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83642</xdr:rowOff>
    </xdr:from>
    <xdr:ext cx="469744" cy="259045"/>
    <xdr:sp macro="" textlink="">
      <xdr:nvSpPr>
        <xdr:cNvPr id="711" name="テキスト ボックス 710"/>
        <xdr:cNvSpPr txBox="1"/>
      </xdr:nvSpPr>
      <xdr:spPr>
        <a:xfrm>
          <a:off x="12579428" y="170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3" name="直線コネクタ 732"/>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6"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7" name="直線コネクタ 736"/>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146661</xdr:rowOff>
    </xdr:from>
    <xdr:ext cx="469744" cy="259045"/>
    <xdr:sp macro="" textlink="">
      <xdr:nvSpPr>
        <xdr:cNvPr id="739" name="投資及び出資金平均値テキスト"/>
        <xdr:cNvSpPr txBox="1"/>
      </xdr:nvSpPr>
      <xdr:spPr>
        <a:xfrm>
          <a:off x="22212300" y="631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40" name="フローチャート: 判断 739"/>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2" name="フローチャート: 判断 741"/>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48607</xdr:rowOff>
    </xdr:from>
    <xdr:ext cx="469744" cy="259045"/>
    <xdr:sp macro="" textlink="">
      <xdr:nvSpPr>
        <xdr:cNvPr id="743" name="テキスト ボックス 742"/>
        <xdr:cNvSpPr txBox="1"/>
      </xdr:nvSpPr>
      <xdr:spPr>
        <a:xfrm>
          <a:off x="21088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5" name="フローチャート: 判断 744"/>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77502</xdr:rowOff>
    </xdr:from>
    <xdr:ext cx="469744" cy="259045"/>
    <xdr:sp macro="" textlink="">
      <xdr:nvSpPr>
        <xdr:cNvPr id="746" name="テキスト ボックス 745"/>
        <xdr:cNvSpPr txBox="1"/>
      </xdr:nvSpPr>
      <xdr:spPr>
        <a:xfrm>
          <a:off x="20199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8" name="フローチャート: 判断 747"/>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79239</xdr:rowOff>
    </xdr:from>
    <xdr:ext cx="469744" cy="259045"/>
    <xdr:sp macro="" textlink="">
      <xdr:nvSpPr>
        <xdr:cNvPr id="749" name="テキスト ボックス 748"/>
        <xdr:cNvSpPr txBox="1"/>
      </xdr:nvSpPr>
      <xdr:spPr>
        <a:xfrm>
          <a:off x="19310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50" name="フローチャート: 判断 749"/>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105391</xdr:rowOff>
    </xdr:from>
    <xdr:ext cx="469744" cy="259045"/>
    <xdr:sp macro="" textlink="">
      <xdr:nvSpPr>
        <xdr:cNvPr id="751" name="テキスト ボックス 750"/>
        <xdr:cNvSpPr txBox="1"/>
      </xdr:nvSpPr>
      <xdr:spPr>
        <a:xfrm>
          <a:off x="18421428"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8" name="直線コネクタ 787"/>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91"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2" name="直線コネクタ 791"/>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69931</xdr:rowOff>
    </xdr:from>
    <xdr:to>
      <xdr:col>116</xdr:col>
      <xdr:colOff>63500</xdr:colOff>
      <xdr:row>57</xdr:row>
      <xdr:rowOff>70045</xdr:rowOff>
    </xdr:to>
    <xdr:cxnSp macro="">
      <xdr:nvCxnSpPr>
        <xdr:cNvPr id="793" name="直線コネクタ 792"/>
        <xdr:cNvCxnSpPr/>
      </xdr:nvCxnSpPr>
      <xdr:spPr>
        <a:xfrm flipV="1">
          <a:off x="21323300" y="9842581"/>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4"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5" name="フローチャート: 判断 794"/>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69314</xdr:rowOff>
    </xdr:from>
    <xdr:to>
      <xdr:col>111</xdr:col>
      <xdr:colOff>177800</xdr:colOff>
      <xdr:row>57</xdr:row>
      <xdr:rowOff>70045</xdr:rowOff>
    </xdr:to>
    <xdr:cxnSp macro="">
      <xdr:nvCxnSpPr>
        <xdr:cNvPr id="796" name="直線コネクタ 795"/>
        <xdr:cNvCxnSpPr/>
      </xdr:nvCxnSpPr>
      <xdr:spPr>
        <a:xfrm>
          <a:off x="20434300" y="9841964"/>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7" name="フローチャート: 判断 796"/>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83352</xdr:rowOff>
    </xdr:from>
    <xdr:ext cx="469744" cy="259045"/>
    <xdr:sp macro="" textlink="">
      <xdr:nvSpPr>
        <xdr:cNvPr id="798" name="テキスト ボックス 797"/>
        <xdr:cNvSpPr txBox="1"/>
      </xdr:nvSpPr>
      <xdr:spPr>
        <a:xfrm>
          <a:off x="21088428" y="1002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161577</xdr:rowOff>
    </xdr:from>
    <xdr:to>
      <xdr:col>107</xdr:col>
      <xdr:colOff>50800</xdr:colOff>
      <xdr:row>57</xdr:row>
      <xdr:rowOff>69314</xdr:rowOff>
    </xdr:to>
    <xdr:cxnSp macro="">
      <xdr:nvCxnSpPr>
        <xdr:cNvPr id="799" name="直線コネクタ 798"/>
        <xdr:cNvCxnSpPr/>
      </xdr:nvCxnSpPr>
      <xdr:spPr>
        <a:xfrm>
          <a:off x="19545300" y="9762777"/>
          <a:ext cx="8890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800" name="フローチャート: 判断 799"/>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78368</xdr:rowOff>
    </xdr:from>
    <xdr:ext cx="469744" cy="259045"/>
    <xdr:sp macro="" textlink="">
      <xdr:nvSpPr>
        <xdr:cNvPr id="801" name="テキスト ボックス 800"/>
        <xdr:cNvSpPr txBox="1"/>
      </xdr:nvSpPr>
      <xdr:spPr>
        <a:xfrm>
          <a:off x="20199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121275</xdr:rowOff>
    </xdr:from>
    <xdr:to>
      <xdr:col>102</xdr:col>
      <xdr:colOff>114300</xdr:colOff>
      <xdr:row>56</xdr:row>
      <xdr:rowOff>161577</xdr:rowOff>
    </xdr:to>
    <xdr:cxnSp macro="">
      <xdr:nvCxnSpPr>
        <xdr:cNvPr id="802" name="直線コネクタ 801"/>
        <xdr:cNvCxnSpPr/>
      </xdr:nvCxnSpPr>
      <xdr:spPr>
        <a:xfrm>
          <a:off x="18656300" y="9722475"/>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3" name="フローチャート: 判断 802"/>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54320</xdr:rowOff>
    </xdr:from>
    <xdr:ext cx="469744" cy="259045"/>
    <xdr:sp macro="" textlink="">
      <xdr:nvSpPr>
        <xdr:cNvPr id="804" name="テキスト ボックス 803"/>
        <xdr:cNvSpPr txBox="1"/>
      </xdr:nvSpPr>
      <xdr:spPr>
        <a:xfrm>
          <a:off x="19310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5" name="フローチャート: 判断 804"/>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44604</xdr:rowOff>
    </xdr:from>
    <xdr:ext cx="469744" cy="259045"/>
    <xdr:sp macro="" textlink="">
      <xdr:nvSpPr>
        <xdr:cNvPr id="806" name="テキスト ボックス 805"/>
        <xdr:cNvSpPr txBox="1"/>
      </xdr:nvSpPr>
      <xdr:spPr>
        <a:xfrm>
          <a:off x="18421428" y="998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19131</xdr:rowOff>
    </xdr:from>
    <xdr:to>
      <xdr:col>116</xdr:col>
      <xdr:colOff>114300</xdr:colOff>
      <xdr:row>57</xdr:row>
      <xdr:rowOff>120731</xdr:rowOff>
    </xdr:to>
    <xdr:sp macro="" textlink="">
      <xdr:nvSpPr>
        <xdr:cNvPr id="812" name="楕円 811"/>
        <xdr:cNvSpPr/>
      </xdr:nvSpPr>
      <xdr:spPr>
        <a:xfrm>
          <a:off x="22110700" y="97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42008</xdr:rowOff>
    </xdr:from>
    <xdr:ext cx="534377" cy="259045"/>
    <xdr:sp macro="" textlink="">
      <xdr:nvSpPr>
        <xdr:cNvPr id="813" name="貸付金該当値テキスト"/>
        <xdr:cNvSpPr txBox="1"/>
      </xdr:nvSpPr>
      <xdr:spPr>
        <a:xfrm>
          <a:off x="22212300" y="964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19245</xdr:rowOff>
    </xdr:from>
    <xdr:to>
      <xdr:col>112</xdr:col>
      <xdr:colOff>38100</xdr:colOff>
      <xdr:row>57</xdr:row>
      <xdr:rowOff>120845</xdr:rowOff>
    </xdr:to>
    <xdr:sp macro="" textlink="">
      <xdr:nvSpPr>
        <xdr:cNvPr id="814" name="楕円 813"/>
        <xdr:cNvSpPr/>
      </xdr:nvSpPr>
      <xdr:spPr>
        <a:xfrm>
          <a:off x="21272500" y="97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137372</xdr:rowOff>
    </xdr:from>
    <xdr:ext cx="534377" cy="259045"/>
    <xdr:sp macro="" textlink="">
      <xdr:nvSpPr>
        <xdr:cNvPr id="815" name="テキスト ボックス 814"/>
        <xdr:cNvSpPr txBox="1"/>
      </xdr:nvSpPr>
      <xdr:spPr>
        <a:xfrm>
          <a:off x="21056111" y="95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18514</xdr:rowOff>
    </xdr:from>
    <xdr:to>
      <xdr:col>107</xdr:col>
      <xdr:colOff>101600</xdr:colOff>
      <xdr:row>57</xdr:row>
      <xdr:rowOff>120114</xdr:rowOff>
    </xdr:to>
    <xdr:sp macro="" textlink="">
      <xdr:nvSpPr>
        <xdr:cNvPr id="816" name="楕円 815"/>
        <xdr:cNvSpPr/>
      </xdr:nvSpPr>
      <xdr:spPr>
        <a:xfrm>
          <a:off x="20383500" y="979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136641</xdr:rowOff>
    </xdr:from>
    <xdr:ext cx="534377" cy="259045"/>
    <xdr:sp macro="" textlink="">
      <xdr:nvSpPr>
        <xdr:cNvPr id="817" name="テキスト ボックス 816"/>
        <xdr:cNvSpPr txBox="1"/>
      </xdr:nvSpPr>
      <xdr:spPr>
        <a:xfrm>
          <a:off x="20167111" y="956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110777</xdr:rowOff>
    </xdr:from>
    <xdr:to>
      <xdr:col>102</xdr:col>
      <xdr:colOff>165100</xdr:colOff>
      <xdr:row>57</xdr:row>
      <xdr:rowOff>40927</xdr:rowOff>
    </xdr:to>
    <xdr:sp macro="" textlink="">
      <xdr:nvSpPr>
        <xdr:cNvPr id="818" name="楕円 817"/>
        <xdr:cNvSpPr/>
      </xdr:nvSpPr>
      <xdr:spPr>
        <a:xfrm>
          <a:off x="19494500" y="97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57454</xdr:rowOff>
    </xdr:from>
    <xdr:ext cx="534377" cy="259045"/>
    <xdr:sp macro="" textlink="">
      <xdr:nvSpPr>
        <xdr:cNvPr id="819" name="テキスト ボックス 818"/>
        <xdr:cNvSpPr txBox="1"/>
      </xdr:nvSpPr>
      <xdr:spPr>
        <a:xfrm>
          <a:off x="19278111" y="94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70475</xdr:rowOff>
    </xdr:from>
    <xdr:to>
      <xdr:col>98</xdr:col>
      <xdr:colOff>38100</xdr:colOff>
      <xdr:row>57</xdr:row>
      <xdr:rowOff>625</xdr:rowOff>
    </xdr:to>
    <xdr:sp macro="" textlink="">
      <xdr:nvSpPr>
        <xdr:cNvPr id="820" name="楕円 819"/>
        <xdr:cNvSpPr/>
      </xdr:nvSpPr>
      <xdr:spPr>
        <a:xfrm>
          <a:off x="18605500" y="967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17152</xdr:rowOff>
    </xdr:from>
    <xdr:ext cx="534377" cy="259045"/>
    <xdr:sp macro="" textlink="">
      <xdr:nvSpPr>
        <xdr:cNvPr id="821" name="テキスト ボックス 820"/>
        <xdr:cNvSpPr txBox="1"/>
      </xdr:nvSpPr>
      <xdr:spPr>
        <a:xfrm>
          <a:off x="18389111" y="944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4" name="直線コネクタ 843"/>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5"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6" name="直線コネクタ 845"/>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7"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8" name="直線コネクタ 847"/>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29446</xdr:rowOff>
    </xdr:from>
    <xdr:to>
      <xdr:col>116</xdr:col>
      <xdr:colOff>63500</xdr:colOff>
      <xdr:row>72</xdr:row>
      <xdr:rowOff>89545</xdr:rowOff>
    </xdr:to>
    <xdr:cxnSp macro="">
      <xdr:nvCxnSpPr>
        <xdr:cNvPr id="849" name="直線コネクタ 848"/>
        <xdr:cNvCxnSpPr/>
      </xdr:nvCxnSpPr>
      <xdr:spPr>
        <a:xfrm flipV="1">
          <a:off x="21323300" y="12373846"/>
          <a:ext cx="8382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125300</xdr:rowOff>
    </xdr:from>
    <xdr:ext cx="534377" cy="259045"/>
    <xdr:sp macro="" textlink="">
      <xdr:nvSpPr>
        <xdr:cNvPr id="850" name="繰出金平均値テキスト"/>
        <xdr:cNvSpPr txBox="1"/>
      </xdr:nvSpPr>
      <xdr:spPr>
        <a:xfrm>
          <a:off x="22212300" y="12641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51" name="フローチャート: 判断 850"/>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89545</xdr:rowOff>
    </xdr:from>
    <xdr:to>
      <xdr:col>111</xdr:col>
      <xdr:colOff>177800</xdr:colOff>
      <xdr:row>73</xdr:row>
      <xdr:rowOff>10381</xdr:rowOff>
    </xdr:to>
    <xdr:cxnSp macro="">
      <xdr:nvCxnSpPr>
        <xdr:cNvPr id="852" name="直線コネクタ 851"/>
        <xdr:cNvCxnSpPr/>
      </xdr:nvCxnSpPr>
      <xdr:spPr>
        <a:xfrm flipV="1">
          <a:off x="20434300" y="12433945"/>
          <a:ext cx="889000" cy="9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3" name="フローチャート: 判断 852"/>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39095</xdr:rowOff>
    </xdr:from>
    <xdr:ext cx="534377" cy="259045"/>
    <xdr:sp macro="" textlink="">
      <xdr:nvSpPr>
        <xdr:cNvPr id="854" name="テキスト ボックス 853"/>
        <xdr:cNvSpPr txBox="1"/>
      </xdr:nvSpPr>
      <xdr:spPr>
        <a:xfrm>
          <a:off x="21056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10381</xdr:rowOff>
    </xdr:from>
    <xdr:to>
      <xdr:col>107</xdr:col>
      <xdr:colOff>50800</xdr:colOff>
      <xdr:row>73</xdr:row>
      <xdr:rowOff>79098</xdr:rowOff>
    </xdr:to>
    <xdr:cxnSp macro="">
      <xdr:nvCxnSpPr>
        <xdr:cNvPr id="855" name="直線コネクタ 854"/>
        <xdr:cNvCxnSpPr/>
      </xdr:nvCxnSpPr>
      <xdr:spPr>
        <a:xfrm flipV="1">
          <a:off x="19545300" y="12526231"/>
          <a:ext cx="889000" cy="6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6" name="フローチャート: 判断 855"/>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114647</xdr:rowOff>
    </xdr:from>
    <xdr:ext cx="534377" cy="259045"/>
    <xdr:sp macro="" textlink="">
      <xdr:nvSpPr>
        <xdr:cNvPr id="857" name="テキスト ボックス 856"/>
        <xdr:cNvSpPr txBox="1"/>
      </xdr:nvSpPr>
      <xdr:spPr>
        <a:xfrm>
          <a:off x="20167111" y="126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79098</xdr:rowOff>
    </xdr:from>
    <xdr:to>
      <xdr:col>102</xdr:col>
      <xdr:colOff>114300</xdr:colOff>
      <xdr:row>73</xdr:row>
      <xdr:rowOff>137140</xdr:rowOff>
    </xdr:to>
    <xdr:cxnSp macro="">
      <xdr:nvCxnSpPr>
        <xdr:cNvPr id="858" name="直線コネクタ 857"/>
        <xdr:cNvCxnSpPr/>
      </xdr:nvCxnSpPr>
      <xdr:spPr>
        <a:xfrm flipV="1">
          <a:off x="18656300" y="12594948"/>
          <a:ext cx="889000" cy="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9" name="フローチャート: 判断 858"/>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71968</xdr:rowOff>
    </xdr:from>
    <xdr:ext cx="534377" cy="259045"/>
    <xdr:sp macro="" textlink="">
      <xdr:nvSpPr>
        <xdr:cNvPr id="860" name="テキスト ボックス 859"/>
        <xdr:cNvSpPr txBox="1"/>
      </xdr:nvSpPr>
      <xdr:spPr>
        <a:xfrm>
          <a:off x="19278111" y="127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61" name="フローチャート: 判断 860"/>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102509</xdr:rowOff>
    </xdr:from>
    <xdr:ext cx="534377" cy="259045"/>
    <xdr:sp macro="" textlink="">
      <xdr:nvSpPr>
        <xdr:cNvPr id="862" name="テキスト ボックス 861"/>
        <xdr:cNvSpPr txBox="1"/>
      </xdr:nvSpPr>
      <xdr:spPr>
        <a:xfrm>
          <a:off x="18389111" y="127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150096</xdr:rowOff>
    </xdr:from>
    <xdr:to>
      <xdr:col>116</xdr:col>
      <xdr:colOff>114300</xdr:colOff>
      <xdr:row>72</xdr:row>
      <xdr:rowOff>80246</xdr:rowOff>
    </xdr:to>
    <xdr:sp macro="" textlink="">
      <xdr:nvSpPr>
        <xdr:cNvPr id="868" name="楕円 867"/>
        <xdr:cNvSpPr/>
      </xdr:nvSpPr>
      <xdr:spPr>
        <a:xfrm>
          <a:off x="22110700" y="123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1523</xdr:rowOff>
    </xdr:from>
    <xdr:ext cx="534377" cy="259045"/>
    <xdr:sp macro="" textlink="">
      <xdr:nvSpPr>
        <xdr:cNvPr id="869" name="繰出金該当値テキスト"/>
        <xdr:cNvSpPr txBox="1"/>
      </xdr:nvSpPr>
      <xdr:spPr>
        <a:xfrm>
          <a:off x="22212300" y="121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38745</xdr:rowOff>
    </xdr:from>
    <xdr:to>
      <xdr:col>112</xdr:col>
      <xdr:colOff>38100</xdr:colOff>
      <xdr:row>72</xdr:row>
      <xdr:rowOff>140345</xdr:rowOff>
    </xdr:to>
    <xdr:sp macro="" textlink="">
      <xdr:nvSpPr>
        <xdr:cNvPr id="870" name="楕円 869"/>
        <xdr:cNvSpPr/>
      </xdr:nvSpPr>
      <xdr:spPr>
        <a:xfrm>
          <a:off x="21272500" y="1238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156872</xdr:rowOff>
    </xdr:from>
    <xdr:ext cx="534377" cy="259045"/>
    <xdr:sp macro="" textlink="">
      <xdr:nvSpPr>
        <xdr:cNvPr id="871" name="テキスト ボックス 870"/>
        <xdr:cNvSpPr txBox="1"/>
      </xdr:nvSpPr>
      <xdr:spPr>
        <a:xfrm>
          <a:off x="21056111" y="121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131031</xdr:rowOff>
    </xdr:from>
    <xdr:to>
      <xdr:col>107</xdr:col>
      <xdr:colOff>101600</xdr:colOff>
      <xdr:row>73</xdr:row>
      <xdr:rowOff>61181</xdr:rowOff>
    </xdr:to>
    <xdr:sp macro="" textlink="">
      <xdr:nvSpPr>
        <xdr:cNvPr id="872" name="楕円 871"/>
        <xdr:cNvSpPr/>
      </xdr:nvSpPr>
      <xdr:spPr>
        <a:xfrm>
          <a:off x="20383500" y="124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77708</xdr:rowOff>
    </xdr:from>
    <xdr:ext cx="534377" cy="259045"/>
    <xdr:sp macro="" textlink="">
      <xdr:nvSpPr>
        <xdr:cNvPr id="873" name="テキスト ボックス 872"/>
        <xdr:cNvSpPr txBox="1"/>
      </xdr:nvSpPr>
      <xdr:spPr>
        <a:xfrm>
          <a:off x="20167111" y="1225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28298</xdr:rowOff>
    </xdr:from>
    <xdr:to>
      <xdr:col>102</xdr:col>
      <xdr:colOff>165100</xdr:colOff>
      <xdr:row>73</xdr:row>
      <xdr:rowOff>129898</xdr:rowOff>
    </xdr:to>
    <xdr:sp macro="" textlink="">
      <xdr:nvSpPr>
        <xdr:cNvPr id="874" name="楕円 873"/>
        <xdr:cNvSpPr/>
      </xdr:nvSpPr>
      <xdr:spPr>
        <a:xfrm>
          <a:off x="19494500" y="1254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146425</xdr:rowOff>
    </xdr:from>
    <xdr:ext cx="534377" cy="259045"/>
    <xdr:sp macro="" textlink="">
      <xdr:nvSpPr>
        <xdr:cNvPr id="875" name="テキスト ボックス 874"/>
        <xdr:cNvSpPr txBox="1"/>
      </xdr:nvSpPr>
      <xdr:spPr>
        <a:xfrm>
          <a:off x="19278111" y="1231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86340</xdr:rowOff>
    </xdr:from>
    <xdr:to>
      <xdr:col>98</xdr:col>
      <xdr:colOff>38100</xdr:colOff>
      <xdr:row>74</xdr:row>
      <xdr:rowOff>16490</xdr:rowOff>
    </xdr:to>
    <xdr:sp macro="" textlink="">
      <xdr:nvSpPr>
        <xdr:cNvPr id="876" name="楕円 875"/>
        <xdr:cNvSpPr/>
      </xdr:nvSpPr>
      <xdr:spPr>
        <a:xfrm>
          <a:off x="18605500" y="126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33017</xdr:rowOff>
    </xdr:from>
    <xdr:ext cx="534377" cy="259045"/>
    <xdr:sp macro="" textlink="">
      <xdr:nvSpPr>
        <xdr:cNvPr id="877" name="テキスト ボックス 876"/>
        <xdr:cNvSpPr txBox="1"/>
      </xdr:nvSpPr>
      <xdr:spPr>
        <a:xfrm>
          <a:off x="18389111" y="1237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9" name="テキスト ボックス 89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901" name="直線コネクタ 900"/>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2"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4"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5" name="直線コネクタ 904"/>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7"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8" name="フローチャート: 判断 907"/>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8" name="フローチャート: 判断 917"/>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9" name="テキスト ボックス 918"/>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6"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4" name="テキスト ボックス 933"/>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人件費は消防組織の市単独運営や公営保育施設が多いことなどによって、類似団体平均を約</a:t>
          </a:r>
          <a:r>
            <a:rPr kumimoji="1" lang="en-US" altLang="ja-JP" sz="1200">
              <a:latin typeface="ＭＳ Ｐゴシック" panose="020B0600070205080204" pitchFamily="50" charset="-128"/>
              <a:ea typeface="ＭＳ Ｐゴシック" panose="020B0600070205080204" pitchFamily="50" charset="-128"/>
            </a:rPr>
            <a:t>10,000</a:t>
          </a:r>
          <a:r>
            <a:rPr kumimoji="1" lang="ja-JP" altLang="en-US" sz="1200">
              <a:latin typeface="ＭＳ Ｐゴシック" panose="020B0600070205080204" pitchFamily="50" charset="-128"/>
              <a:ea typeface="ＭＳ Ｐゴシック" panose="020B0600070205080204" pitchFamily="50" charset="-128"/>
            </a:rPr>
            <a:t>円上回る水準で推移している。保育施設の民営化や業務の民間委託を進め、今後はできるだけ類似団体平均に近づけられるよう努めていく。維持補修費は除雪経費や施設老朽化のため修繕費がかかり増ししていることなどにより類似団体平均を</a:t>
          </a:r>
          <a:r>
            <a:rPr kumimoji="1" lang="en-US" altLang="ja-JP" sz="1200">
              <a:latin typeface="ＭＳ Ｐゴシック" panose="020B0600070205080204" pitchFamily="50" charset="-128"/>
              <a:ea typeface="ＭＳ Ｐゴシック" panose="020B0600070205080204" pitchFamily="50" charset="-128"/>
            </a:rPr>
            <a:t>11,831</a:t>
          </a:r>
          <a:r>
            <a:rPr kumimoji="1" lang="ja-JP" altLang="en-US" sz="1200">
              <a:latin typeface="ＭＳ Ｐゴシック" panose="020B0600070205080204" pitchFamily="50" charset="-128"/>
              <a:ea typeface="ＭＳ Ｐゴシック" panose="020B0600070205080204" pitchFamily="50" charset="-128"/>
            </a:rPr>
            <a:t>円上回っている。平成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は市公共施設等総合管理計画に基づき施設の長寿命化のための修繕も計画的に実施しているため、除雪経費の増減にもよるが今後も横ばいもしくは若干の上昇で推移すると見込まれる。物件費、扶助費、補助費等については類似団体平均を下回っているが、年々その差が縮まり平均に近付いており、今後も、物件費は施設の民営化や民間委託の推進、扶助費は少子化対策や障がい者、生活困窮者対策などにより、補助費等は北村山公立病院組合をはじめとする一部事務組合への負担金の増などにより、いずれも増加が見込まれる。普通建設事業費は類似団体平均を</a:t>
          </a:r>
          <a:r>
            <a:rPr kumimoji="1" lang="en-US" altLang="ja-JP" sz="1200">
              <a:latin typeface="ＭＳ Ｐゴシック" panose="020B0600070205080204" pitchFamily="50" charset="-128"/>
              <a:ea typeface="ＭＳ Ｐゴシック" panose="020B0600070205080204" pitchFamily="50" charset="-128"/>
            </a:rPr>
            <a:t>5,417</a:t>
          </a:r>
          <a:r>
            <a:rPr kumimoji="1" lang="ja-JP" altLang="en-US" sz="1200">
              <a:latin typeface="ＭＳ Ｐゴシック" panose="020B0600070205080204" pitchFamily="50" charset="-128"/>
              <a:ea typeface="ＭＳ Ｐゴシック" panose="020B0600070205080204" pitchFamily="50" charset="-128"/>
            </a:rPr>
            <a:t>円下回っているが、大規模事業は今後も継続するため、市債残高を増やさないよう留意しながら、事業を選択して計画的に実施していく。公債費はこれまで行なってきた地方債の発行抑制や繰上償還の効果で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年度から類似団体平均以下になり、平成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4,662</a:t>
          </a:r>
          <a:r>
            <a:rPr kumimoji="1" lang="ja-JP" altLang="en-US" sz="1200">
              <a:latin typeface="ＭＳ Ｐゴシック" panose="020B0600070205080204" pitchFamily="50" charset="-128"/>
              <a:ea typeface="ＭＳ Ｐゴシック" panose="020B0600070205080204" pitchFamily="50" charset="-128"/>
            </a:rPr>
            <a:t>円下回ったが、依然高止まりの状況にあること、平成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年度以降積極的に利用している過疎債の償還年限が他の起債より短いため</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年あたりの元金償還額が大きくなることから、今後も地方債発行を抑制し財政の健全化を図っていく必要がある。積立金は今後の地方債の繰上償還や施設整備等に活用するため減債基金と特定目的基金を計画的に積み立て、財政運営に役立てていく。繰出金は類似団体平均を</a:t>
          </a:r>
          <a:r>
            <a:rPr kumimoji="1" lang="en-US" altLang="ja-JP" sz="1200">
              <a:latin typeface="ＭＳ Ｐゴシック" panose="020B0600070205080204" pitchFamily="50" charset="-128"/>
              <a:ea typeface="ＭＳ Ｐゴシック" panose="020B0600070205080204" pitchFamily="50" charset="-128"/>
            </a:rPr>
            <a:t>14,859</a:t>
          </a:r>
          <a:r>
            <a:rPr kumimoji="1" lang="ja-JP" altLang="en-US" sz="1200">
              <a:latin typeface="ＭＳ Ｐゴシック" panose="020B0600070205080204" pitchFamily="50" charset="-128"/>
              <a:ea typeface="ＭＳ Ｐゴシック" panose="020B0600070205080204" pitchFamily="50" charset="-128"/>
            </a:rPr>
            <a:t>円上回っており、増加傾向が続いている。下水道事業や国民健康保険事業、介護保険事業への繰出金によるものと考えられ、各会計の健全運営に向けた取り組みを進めていく。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24,707
24,519
196.98
13,869,386
13,273,079
565,773
7,197,049
13,930,720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254</xdr:rowOff>
    </xdr:from>
    <xdr:to>
      <xdr:col>24</xdr:col>
      <xdr:colOff>63500</xdr:colOff>
      <xdr:row>34</xdr:row>
      <xdr:rowOff>22352</xdr:rowOff>
    </xdr:to>
    <xdr:cxnSp macro="">
      <xdr:nvCxnSpPr>
        <xdr:cNvPr id="61" name="直線コネクタ 60"/>
        <xdr:cNvCxnSpPr/>
      </xdr:nvCxnSpPr>
      <xdr:spPr>
        <a:xfrm>
          <a:off x="3797300" y="5829554"/>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117238</xdr:rowOff>
    </xdr:from>
    <xdr:ext cx="469744" cy="259045"/>
    <xdr:sp macro="" textlink="">
      <xdr:nvSpPr>
        <xdr:cNvPr id="62" name="議会費平均値テキスト"/>
        <xdr:cNvSpPr txBox="1"/>
      </xdr:nvSpPr>
      <xdr:spPr>
        <a:xfrm>
          <a:off x="4686300" y="611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71691</xdr:rowOff>
    </xdr:from>
    <xdr:to>
      <xdr:col>19</xdr:col>
      <xdr:colOff>177800</xdr:colOff>
      <xdr:row>34</xdr:row>
      <xdr:rowOff>254</xdr:rowOff>
    </xdr:to>
    <xdr:cxnSp macro="">
      <xdr:nvCxnSpPr>
        <xdr:cNvPr id="64" name="直線コネクタ 63"/>
        <xdr:cNvCxnSpPr/>
      </xdr:nvCxnSpPr>
      <xdr:spPr>
        <a:xfrm>
          <a:off x="2908300" y="5729541"/>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60850</xdr:rowOff>
    </xdr:from>
    <xdr:ext cx="469744" cy="259045"/>
    <xdr:sp macro="" textlink="">
      <xdr:nvSpPr>
        <xdr:cNvPr id="66" name="テキスト ボックス 65"/>
        <xdr:cNvSpPr txBox="1"/>
      </xdr:nvSpPr>
      <xdr:spPr>
        <a:xfrm>
          <a:off x="3562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71691</xdr:rowOff>
    </xdr:from>
    <xdr:to>
      <xdr:col>15</xdr:col>
      <xdr:colOff>50800</xdr:colOff>
      <xdr:row>33</xdr:row>
      <xdr:rowOff>75502</xdr:rowOff>
    </xdr:to>
    <xdr:cxnSp macro="">
      <xdr:nvCxnSpPr>
        <xdr:cNvPr id="67" name="直線コネクタ 66"/>
        <xdr:cNvCxnSpPr/>
      </xdr:nvCxnSpPr>
      <xdr:spPr>
        <a:xfrm flipV="1">
          <a:off x="2019300" y="5729541"/>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75502</xdr:rowOff>
    </xdr:from>
    <xdr:to>
      <xdr:col>10</xdr:col>
      <xdr:colOff>114300</xdr:colOff>
      <xdr:row>33</xdr:row>
      <xdr:rowOff>100457</xdr:rowOff>
    </xdr:to>
    <xdr:cxnSp macro="">
      <xdr:nvCxnSpPr>
        <xdr:cNvPr id="70" name="直線コネクタ 69"/>
        <xdr:cNvCxnSpPr/>
      </xdr:nvCxnSpPr>
      <xdr:spPr>
        <a:xfrm flipV="1">
          <a:off x="1130300" y="5733352"/>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143002</xdr:rowOff>
    </xdr:from>
    <xdr:to>
      <xdr:col>24</xdr:col>
      <xdr:colOff>114300</xdr:colOff>
      <xdr:row>34</xdr:row>
      <xdr:rowOff>73152</xdr:rowOff>
    </xdr:to>
    <xdr:sp macro="" textlink="">
      <xdr:nvSpPr>
        <xdr:cNvPr id="80" name="楕円 79"/>
        <xdr:cNvSpPr/>
      </xdr:nvSpPr>
      <xdr:spPr>
        <a:xfrm>
          <a:off x="4584700" y="58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165879</xdr:rowOff>
    </xdr:from>
    <xdr:ext cx="469744" cy="259045"/>
    <xdr:sp macro="" textlink="">
      <xdr:nvSpPr>
        <xdr:cNvPr id="81" name="議会費該当値テキスト"/>
        <xdr:cNvSpPr txBox="1"/>
      </xdr:nvSpPr>
      <xdr:spPr>
        <a:xfrm>
          <a:off x="4686300" y="565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120904</xdr:rowOff>
    </xdr:from>
    <xdr:to>
      <xdr:col>20</xdr:col>
      <xdr:colOff>38100</xdr:colOff>
      <xdr:row>34</xdr:row>
      <xdr:rowOff>51054</xdr:rowOff>
    </xdr:to>
    <xdr:sp macro="" textlink="">
      <xdr:nvSpPr>
        <xdr:cNvPr id="82" name="楕円 81"/>
        <xdr:cNvSpPr/>
      </xdr:nvSpPr>
      <xdr:spPr>
        <a:xfrm>
          <a:off x="3746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67581</xdr:rowOff>
    </xdr:from>
    <xdr:ext cx="469744" cy="259045"/>
    <xdr:sp macro="" textlink="">
      <xdr:nvSpPr>
        <xdr:cNvPr id="83" name="テキスト ボックス 82"/>
        <xdr:cNvSpPr txBox="1"/>
      </xdr:nvSpPr>
      <xdr:spPr>
        <a:xfrm>
          <a:off x="3562428"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20891</xdr:rowOff>
    </xdr:from>
    <xdr:to>
      <xdr:col>15</xdr:col>
      <xdr:colOff>101600</xdr:colOff>
      <xdr:row>33</xdr:row>
      <xdr:rowOff>122491</xdr:rowOff>
    </xdr:to>
    <xdr:sp macro="" textlink="">
      <xdr:nvSpPr>
        <xdr:cNvPr id="84" name="楕円 83"/>
        <xdr:cNvSpPr/>
      </xdr:nvSpPr>
      <xdr:spPr>
        <a:xfrm>
          <a:off x="2857500" y="567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139018</xdr:rowOff>
    </xdr:from>
    <xdr:ext cx="469744" cy="259045"/>
    <xdr:sp macro="" textlink="">
      <xdr:nvSpPr>
        <xdr:cNvPr id="85" name="テキスト ボックス 84"/>
        <xdr:cNvSpPr txBox="1"/>
      </xdr:nvSpPr>
      <xdr:spPr>
        <a:xfrm>
          <a:off x="2673428" y="545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24702</xdr:rowOff>
    </xdr:from>
    <xdr:to>
      <xdr:col>10</xdr:col>
      <xdr:colOff>165100</xdr:colOff>
      <xdr:row>33</xdr:row>
      <xdr:rowOff>126302</xdr:rowOff>
    </xdr:to>
    <xdr:sp macro="" textlink="">
      <xdr:nvSpPr>
        <xdr:cNvPr id="86" name="楕円 85"/>
        <xdr:cNvSpPr/>
      </xdr:nvSpPr>
      <xdr:spPr>
        <a:xfrm>
          <a:off x="1968500" y="56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142829</xdr:rowOff>
    </xdr:from>
    <xdr:ext cx="469744" cy="259045"/>
    <xdr:sp macro="" textlink="">
      <xdr:nvSpPr>
        <xdr:cNvPr id="87" name="テキスト ボックス 86"/>
        <xdr:cNvSpPr txBox="1"/>
      </xdr:nvSpPr>
      <xdr:spPr>
        <a:xfrm>
          <a:off x="1784428" y="545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49657</xdr:rowOff>
    </xdr:from>
    <xdr:to>
      <xdr:col>6</xdr:col>
      <xdr:colOff>38100</xdr:colOff>
      <xdr:row>33</xdr:row>
      <xdr:rowOff>151257</xdr:rowOff>
    </xdr:to>
    <xdr:sp macro="" textlink="">
      <xdr:nvSpPr>
        <xdr:cNvPr id="88" name="楕円 87"/>
        <xdr:cNvSpPr/>
      </xdr:nvSpPr>
      <xdr:spPr>
        <a:xfrm>
          <a:off x="1079500" y="5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167784</xdr:rowOff>
    </xdr:from>
    <xdr:ext cx="469744" cy="259045"/>
    <xdr:sp macro="" textlink="">
      <xdr:nvSpPr>
        <xdr:cNvPr id="89" name="テキスト ボックス 88"/>
        <xdr:cNvSpPr txBox="1"/>
      </xdr:nvSpPr>
      <xdr:spPr>
        <a:xfrm>
          <a:off x="895428" y="548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143308</xdr:rowOff>
    </xdr:from>
    <xdr:to>
      <xdr:col>24</xdr:col>
      <xdr:colOff>63500</xdr:colOff>
      <xdr:row>58</xdr:row>
      <xdr:rowOff>146680</xdr:rowOff>
    </xdr:to>
    <xdr:cxnSp macro="">
      <xdr:nvCxnSpPr>
        <xdr:cNvPr id="118" name="直線コネクタ 117"/>
        <xdr:cNvCxnSpPr/>
      </xdr:nvCxnSpPr>
      <xdr:spPr>
        <a:xfrm>
          <a:off x="3797300" y="10087408"/>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76516</xdr:rowOff>
    </xdr:from>
    <xdr:ext cx="534377" cy="259045"/>
    <xdr:sp macro="" textlink="">
      <xdr:nvSpPr>
        <xdr:cNvPr id="119" name="総務費平均値テキスト"/>
        <xdr:cNvSpPr txBox="1"/>
      </xdr:nvSpPr>
      <xdr:spPr>
        <a:xfrm>
          <a:off x="4686300" y="1002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143308</xdr:rowOff>
    </xdr:from>
    <xdr:to>
      <xdr:col>19</xdr:col>
      <xdr:colOff>177800</xdr:colOff>
      <xdr:row>58</xdr:row>
      <xdr:rowOff>157455</xdr:rowOff>
    </xdr:to>
    <xdr:cxnSp macro="">
      <xdr:nvCxnSpPr>
        <xdr:cNvPr id="121" name="直線コネクタ 120"/>
        <xdr:cNvCxnSpPr/>
      </xdr:nvCxnSpPr>
      <xdr:spPr>
        <a:xfrm flipV="1">
          <a:off x="2908300" y="10087408"/>
          <a:ext cx="889000" cy="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19771</xdr:rowOff>
    </xdr:from>
    <xdr:ext cx="534377" cy="259045"/>
    <xdr:sp macro="" textlink="">
      <xdr:nvSpPr>
        <xdr:cNvPr id="123" name="テキスト ボックス 122"/>
        <xdr:cNvSpPr txBox="1"/>
      </xdr:nvSpPr>
      <xdr:spPr>
        <a:xfrm>
          <a:off x="3530111" y="101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157455</xdr:rowOff>
    </xdr:from>
    <xdr:to>
      <xdr:col>15</xdr:col>
      <xdr:colOff>50800</xdr:colOff>
      <xdr:row>59</xdr:row>
      <xdr:rowOff>2788</xdr:rowOff>
    </xdr:to>
    <xdr:cxnSp macro="">
      <xdr:nvCxnSpPr>
        <xdr:cNvPr id="124" name="直線コネクタ 123"/>
        <xdr:cNvCxnSpPr/>
      </xdr:nvCxnSpPr>
      <xdr:spPr>
        <a:xfrm flipV="1">
          <a:off x="2019300" y="10101555"/>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45601</xdr:rowOff>
    </xdr:from>
    <xdr:ext cx="534377" cy="259045"/>
    <xdr:sp macro="" textlink="">
      <xdr:nvSpPr>
        <xdr:cNvPr id="126" name="テキスト ボックス 125"/>
        <xdr:cNvSpPr txBox="1"/>
      </xdr:nvSpPr>
      <xdr:spPr>
        <a:xfrm>
          <a:off x="2641111" y="98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170578</xdr:rowOff>
    </xdr:from>
    <xdr:to>
      <xdr:col>10</xdr:col>
      <xdr:colOff>114300</xdr:colOff>
      <xdr:row>59</xdr:row>
      <xdr:rowOff>2788</xdr:rowOff>
    </xdr:to>
    <xdr:cxnSp macro="">
      <xdr:nvCxnSpPr>
        <xdr:cNvPr id="127" name="直線コネクタ 126"/>
        <xdr:cNvCxnSpPr/>
      </xdr:nvCxnSpPr>
      <xdr:spPr>
        <a:xfrm>
          <a:off x="1130300" y="10114678"/>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55249</xdr:rowOff>
    </xdr:from>
    <xdr:ext cx="534377" cy="259045"/>
    <xdr:sp macro="" textlink="">
      <xdr:nvSpPr>
        <xdr:cNvPr id="129" name="テキスト ボックス 128"/>
        <xdr:cNvSpPr txBox="1"/>
      </xdr:nvSpPr>
      <xdr:spPr>
        <a:xfrm>
          <a:off x="1752111" y="98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52803</xdr:rowOff>
    </xdr:from>
    <xdr:ext cx="534377" cy="259045"/>
    <xdr:sp macro="" textlink="">
      <xdr:nvSpPr>
        <xdr:cNvPr id="131" name="テキスト ボックス 130"/>
        <xdr:cNvSpPr txBox="1"/>
      </xdr:nvSpPr>
      <xdr:spPr>
        <a:xfrm>
          <a:off x="863111" y="98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95880</xdr:rowOff>
    </xdr:from>
    <xdr:to>
      <xdr:col>24</xdr:col>
      <xdr:colOff>114300</xdr:colOff>
      <xdr:row>59</xdr:row>
      <xdr:rowOff>26030</xdr:rowOff>
    </xdr:to>
    <xdr:sp macro="" textlink="">
      <xdr:nvSpPr>
        <xdr:cNvPr id="137" name="楕円 136"/>
        <xdr:cNvSpPr/>
      </xdr:nvSpPr>
      <xdr:spPr>
        <a:xfrm>
          <a:off x="4584700" y="1003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55257</xdr:rowOff>
    </xdr:from>
    <xdr:ext cx="534377" cy="259045"/>
    <xdr:sp macro="" textlink="">
      <xdr:nvSpPr>
        <xdr:cNvPr id="138" name="総務費該当値テキスト"/>
        <xdr:cNvSpPr txBox="1"/>
      </xdr:nvSpPr>
      <xdr:spPr>
        <a:xfrm>
          <a:off x="4686300" y="982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92508</xdr:rowOff>
    </xdr:from>
    <xdr:to>
      <xdr:col>20</xdr:col>
      <xdr:colOff>38100</xdr:colOff>
      <xdr:row>59</xdr:row>
      <xdr:rowOff>22658</xdr:rowOff>
    </xdr:to>
    <xdr:sp macro="" textlink="">
      <xdr:nvSpPr>
        <xdr:cNvPr id="139" name="楕円 138"/>
        <xdr:cNvSpPr/>
      </xdr:nvSpPr>
      <xdr:spPr>
        <a:xfrm>
          <a:off x="3746500" y="1003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40" name="テキスト ボックス 139"/>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106655</xdr:rowOff>
    </xdr:from>
    <xdr:to>
      <xdr:col>15</xdr:col>
      <xdr:colOff>101600</xdr:colOff>
      <xdr:row>59</xdr:row>
      <xdr:rowOff>36805</xdr:rowOff>
    </xdr:to>
    <xdr:sp macro="" textlink="">
      <xdr:nvSpPr>
        <xdr:cNvPr id="141" name="楕円 140"/>
        <xdr:cNvSpPr/>
      </xdr:nvSpPr>
      <xdr:spPr>
        <a:xfrm>
          <a:off x="2857500" y="100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27932</xdr:rowOff>
    </xdr:from>
    <xdr:ext cx="534377" cy="259045"/>
    <xdr:sp macro="" textlink="">
      <xdr:nvSpPr>
        <xdr:cNvPr id="142" name="テキスト ボックス 141"/>
        <xdr:cNvSpPr txBox="1"/>
      </xdr:nvSpPr>
      <xdr:spPr>
        <a:xfrm>
          <a:off x="2641111"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123438</xdr:rowOff>
    </xdr:from>
    <xdr:to>
      <xdr:col>10</xdr:col>
      <xdr:colOff>165100</xdr:colOff>
      <xdr:row>59</xdr:row>
      <xdr:rowOff>53588</xdr:rowOff>
    </xdr:to>
    <xdr:sp macro="" textlink="">
      <xdr:nvSpPr>
        <xdr:cNvPr id="143" name="楕円 142"/>
        <xdr:cNvSpPr/>
      </xdr:nvSpPr>
      <xdr:spPr>
        <a:xfrm>
          <a:off x="1968500" y="100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44715</xdr:rowOff>
    </xdr:from>
    <xdr:ext cx="534377" cy="259045"/>
    <xdr:sp macro="" textlink="">
      <xdr:nvSpPr>
        <xdr:cNvPr id="144" name="テキスト ボックス 143"/>
        <xdr:cNvSpPr txBox="1"/>
      </xdr:nvSpPr>
      <xdr:spPr>
        <a:xfrm>
          <a:off x="1752111" y="1016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119778</xdr:rowOff>
    </xdr:from>
    <xdr:to>
      <xdr:col>6</xdr:col>
      <xdr:colOff>38100</xdr:colOff>
      <xdr:row>59</xdr:row>
      <xdr:rowOff>49928</xdr:rowOff>
    </xdr:to>
    <xdr:sp macro="" textlink="">
      <xdr:nvSpPr>
        <xdr:cNvPr id="145" name="楕円 144"/>
        <xdr:cNvSpPr/>
      </xdr:nvSpPr>
      <xdr:spPr>
        <a:xfrm>
          <a:off x="1079500" y="100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41055</xdr:rowOff>
    </xdr:from>
    <xdr:ext cx="534377" cy="259045"/>
    <xdr:sp macro="" textlink="">
      <xdr:nvSpPr>
        <xdr:cNvPr id="146" name="テキスト ボックス 145"/>
        <xdr:cNvSpPr txBox="1"/>
      </xdr:nvSpPr>
      <xdr:spPr>
        <a:xfrm>
          <a:off x="863111" y="1015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11849</xdr:rowOff>
    </xdr:from>
    <xdr:to>
      <xdr:col>24</xdr:col>
      <xdr:colOff>63500</xdr:colOff>
      <xdr:row>77</xdr:row>
      <xdr:rowOff>116827</xdr:rowOff>
    </xdr:to>
    <xdr:cxnSp macro="">
      <xdr:nvCxnSpPr>
        <xdr:cNvPr id="176" name="直線コネクタ 175"/>
        <xdr:cNvCxnSpPr/>
      </xdr:nvCxnSpPr>
      <xdr:spPr>
        <a:xfrm>
          <a:off x="3797300" y="13213499"/>
          <a:ext cx="838200" cy="1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15663</xdr:rowOff>
    </xdr:from>
    <xdr:ext cx="599010" cy="259045"/>
    <xdr:sp macro="" textlink="">
      <xdr:nvSpPr>
        <xdr:cNvPr id="177" name="民生費平均値テキスト"/>
        <xdr:cNvSpPr txBox="1"/>
      </xdr:nvSpPr>
      <xdr:spPr>
        <a:xfrm>
          <a:off x="4686300" y="1287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11849</xdr:rowOff>
    </xdr:from>
    <xdr:to>
      <xdr:col>19</xdr:col>
      <xdr:colOff>177800</xdr:colOff>
      <xdr:row>78</xdr:row>
      <xdr:rowOff>96329</xdr:rowOff>
    </xdr:to>
    <xdr:cxnSp macro="">
      <xdr:nvCxnSpPr>
        <xdr:cNvPr id="179" name="直線コネクタ 178"/>
        <xdr:cNvCxnSpPr/>
      </xdr:nvCxnSpPr>
      <xdr:spPr>
        <a:xfrm flipV="1">
          <a:off x="2908300" y="13213499"/>
          <a:ext cx="889000" cy="2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112742</xdr:rowOff>
    </xdr:from>
    <xdr:ext cx="599010" cy="259045"/>
    <xdr:sp macro="" textlink="">
      <xdr:nvSpPr>
        <xdr:cNvPr id="181" name="テキスト ボックス 180"/>
        <xdr:cNvSpPr txBox="1"/>
      </xdr:nvSpPr>
      <xdr:spPr>
        <a:xfrm>
          <a:off x="3497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46419</xdr:rowOff>
    </xdr:from>
    <xdr:to>
      <xdr:col>15</xdr:col>
      <xdr:colOff>50800</xdr:colOff>
      <xdr:row>78</xdr:row>
      <xdr:rowOff>96329</xdr:rowOff>
    </xdr:to>
    <xdr:cxnSp macro="">
      <xdr:nvCxnSpPr>
        <xdr:cNvPr id="182" name="直線コネクタ 181"/>
        <xdr:cNvCxnSpPr/>
      </xdr:nvCxnSpPr>
      <xdr:spPr>
        <a:xfrm>
          <a:off x="2019300" y="13419519"/>
          <a:ext cx="8890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35483</xdr:rowOff>
    </xdr:from>
    <xdr:to>
      <xdr:col>15</xdr:col>
      <xdr:colOff>101600</xdr:colOff>
      <xdr:row>76</xdr:row>
      <xdr:rowOff>137083</xdr:rowOff>
    </xdr:to>
    <xdr:sp macro="" textlink="">
      <xdr:nvSpPr>
        <xdr:cNvPr id="183" name="フローチャート: 判断 182"/>
        <xdr:cNvSpPr/>
      </xdr:nvSpPr>
      <xdr:spPr>
        <a:xfrm>
          <a:off x="2857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153611</xdr:rowOff>
    </xdr:from>
    <xdr:ext cx="599010" cy="259045"/>
    <xdr:sp macro="" textlink="">
      <xdr:nvSpPr>
        <xdr:cNvPr id="184" name="テキスト ボックス 183"/>
        <xdr:cNvSpPr txBox="1"/>
      </xdr:nvSpPr>
      <xdr:spPr>
        <a:xfrm>
          <a:off x="2608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46419</xdr:rowOff>
    </xdr:from>
    <xdr:to>
      <xdr:col>10</xdr:col>
      <xdr:colOff>114300</xdr:colOff>
      <xdr:row>78</xdr:row>
      <xdr:rowOff>150089</xdr:rowOff>
    </xdr:to>
    <xdr:cxnSp macro="">
      <xdr:nvCxnSpPr>
        <xdr:cNvPr id="185" name="直線コネクタ 184"/>
        <xdr:cNvCxnSpPr/>
      </xdr:nvCxnSpPr>
      <xdr:spPr>
        <a:xfrm flipV="1">
          <a:off x="1130300" y="13419519"/>
          <a:ext cx="8890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114503</xdr:rowOff>
    </xdr:from>
    <xdr:to>
      <xdr:col>10</xdr:col>
      <xdr:colOff>165100</xdr:colOff>
      <xdr:row>77</xdr:row>
      <xdr:rowOff>44653</xdr:rowOff>
    </xdr:to>
    <xdr:sp macro="" textlink="">
      <xdr:nvSpPr>
        <xdr:cNvPr id="186" name="フローチャート: 判断 185"/>
        <xdr:cNvSpPr/>
      </xdr:nvSpPr>
      <xdr:spPr>
        <a:xfrm>
          <a:off x="1968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61180</xdr:rowOff>
    </xdr:from>
    <xdr:ext cx="599010" cy="259045"/>
    <xdr:sp macro="" textlink="">
      <xdr:nvSpPr>
        <xdr:cNvPr id="187" name="テキスト ボックス 186"/>
        <xdr:cNvSpPr txBox="1"/>
      </xdr:nvSpPr>
      <xdr:spPr>
        <a:xfrm>
          <a:off x="1719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41415</xdr:rowOff>
    </xdr:from>
    <xdr:to>
      <xdr:col>6</xdr:col>
      <xdr:colOff>38100</xdr:colOff>
      <xdr:row>77</xdr:row>
      <xdr:rowOff>143015</xdr:rowOff>
    </xdr:to>
    <xdr:sp macro="" textlink="">
      <xdr:nvSpPr>
        <xdr:cNvPr id="188" name="フローチャート: 判断 187"/>
        <xdr:cNvSpPr/>
      </xdr:nvSpPr>
      <xdr:spPr>
        <a:xfrm>
          <a:off x="1079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159542</xdr:rowOff>
    </xdr:from>
    <xdr:ext cx="599010" cy="259045"/>
    <xdr:sp macro="" textlink="">
      <xdr:nvSpPr>
        <xdr:cNvPr id="189" name="テキスト ボックス 188"/>
        <xdr:cNvSpPr txBox="1"/>
      </xdr:nvSpPr>
      <xdr:spPr>
        <a:xfrm>
          <a:off x="830795"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66027</xdr:rowOff>
    </xdr:from>
    <xdr:to>
      <xdr:col>24</xdr:col>
      <xdr:colOff>114300</xdr:colOff>
      <xdr:row>77</xdr:row>
      <xdr:rowOff>167627</xdr:rowOff>
    </xdr:to>
    <xdr:sp macro="" textlink="">
      <xdr:nvSpPr>
        <xdr:cNvPr id="195" name="楕円 194"/>
        <xdr:cNvSpPr/>
      </xdr:nvSpPr>
      <xdr:spPr>
        <a:xfrm>
          <a:off x="4584700" y="132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44454</xdr:rowOff>
    </xdr:from>
    <xdr:ext cx="599010" cy="259045"/>
    <xdr:sp macro="" textlink="">
      <xdr:nvSpPr>
        <xdr:cNvPr id="196" name="民生費該当値テキスト"/>
        <xdr:cNvSpPr txBox="1"/>
      </xdr:nvSpPr>
      <xdr:spPr>
        <a:xfrm>
          <a:off x="4686300" y="1324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132499</xdr:rowOff>
    </xdr:from>
    <xdr:to>
      <xdr:col>20</xdr:col>
      <xdr:colOff>38100</xdr:colOff>
      <xdr:row>77</xdr:row>
      <xdr:rowOff>62649</xdr:rowOff>
    </xdr:to>
    <xdr:sp macro="" textlink="">
      <xdr:nvSpPr>
        <xdr:cNvPr id="197" name="楕円 196"/>
        <xdr:cNvSpPr/>
      </xdr:nvSpPr>
      <xdr:spPr>
        <a:xfrm>
          <a:off x="3746500" y="131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53776</xdr:rowOff>
    </xdr:from>
    <xdr:ext cx="599010" cy="259045"/>
    <xdr:sp macro="" textlink="">
      <xdr:nvSpPr>
        <xdr:cNvPr id="198" name="テキスト ボックス 197"/>
        <xdr:cNvSpPr txBox="1"/>
      </xdr:nvSpPr>
      <xdr:spPr>
        <a:xfrm>
          <a:off x="3497795" y="1325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45529</xdr:rowOff>
    </xdr:from>
    <xdr:to>
      <xdr:col>15</xdr:col>
      <xdr:colOff>101600</xdr:colOff>
      <xdr:row>78</xdr:row>
      <xdr:rowOff>147129</xdr:rowOff>
    </xdr:to>
    <xdr:sp macro="" textlink="">
      <xdr:nvSpPr>
        <xdr:cNvPr id="199" name="楕円 198"/>
        <xdr:cNvSpPr/>
      </xdr:nvSpPr>
      <xdr:spPr>
        <a:xfrm>
          <a:off x="2857500" y="134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138256</xdr:rowOff>
    </xdr:from>
    <xdr:ext cx="599010" cy="259045"/>
    <xdr:sp macro="" textlink="">
      <xdr:nvSpPr>
        <xdr:cNvPr id="200" name="テキスト ボックス 199"/>
        <xdr:cNvSpPr txBox="1"/>
      </xdr:nvSpPr>
      <xdr:spPr>
        <a:xfrm>
          <a:off x="2608795" y="1351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167069</xdr:rowOff>
    </xdr:from>
    <xdr:to>
      <xdr:col>10</xdr:col>
      <xdr:colOff>165100</xdr:colOff>
      <xdr:row>78</xdr:row>
      <xdr:rowOff>97219</xdr:rowOff>
    </xdr:to>
    <xdr:sp macro="" textlink="">
      <xdr:nvSpPr>
        <xdr:cNvPr id="201" name="楕円 200"/>
        <xdr:cNvSpPr/>
      </xdr:nvSpPr>
      <xdr:spPr>
        <a:xfrm>
          <a:off x="1968500" y="133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88346</xdr:rowOff>
    </xdr:from>
    <xdr:ext cx="599010" cy="259045"/>
    <xdr:sp macro="" textlink="">
      <xdr:nvSpPr>
        <xdr:cNvPr id="202" name="テキスト ボックス 201"/>
        <xdr:cNvSpPr txBox="1"/>
      </xdr:nvSpPr>
      <xdr:spPr>
        <a:xfrm>
          <a:off x="1719795" y="1346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99289</xdr:rowOff>
    </xdr:from>
    <xdr:to>
      <xdr:col>6</xdr:col>
      <xdr:colOff>38100</xdr:colOff>
      <xdr:row>79</xdr:row>
      <xdr:rowOff>29439</xdr:rowOff>
    </xdr:to>
    <xdr:sp macro="" textlink="">
      <xdr:nvSpPr>
        <xdr:cNvPr id="203" name="楕円 202"/>
        <xdr:cNvSpPr/>
      </xdr:nvSpPr>
      <xdr:spPr>
        <a:xfrm>
          <a:off x="1079500" y="1347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20566</xdr:rowOff>
    </xdr:from>
    <xdr:ext cx="599010" cy="259045"/>
    <xdr:sp macro="" textlink="">
      <xdr:nvSpPr>
        <xdr:cNvPr id="204" name="テキスト ボックス 203"/>
        <xdr:cNvSpPr txBox="1"/>
      </xdr:nvSpPr>
      <xdr:spPr>
        <a:xfrm>
          <a:off x="830795" y="1356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148596</xdr:rowOff>
    </xdr:from>
    <xdr:to>
      <xdr:col>24</xdr:col>
      <xdr:colOff>63500</xdr:colOff>
      <xdr:row>99</xdr:row>
      <xdr:rowOff>23267</xdr:rowOff>
    </xdr:to>
    <xdr:cxnSp macro="">
      <xdr:nvCxnSpPr>
        <xdr:cNvPr id="234" name="直線コネクタ 233"/>
        <xdr:cNvCxnSpPr/>
      </xdr:nvCxnSpPr>
      <xdr:spPr>
        <a:xfrm flipV="1">
          <a:off x="3797300" y="16950696"/>
          <a:ext cx="838200" cy="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65715</xdr:rowOff>
    </xdr:from>
    <xdr:ext cx="534377" cy="259045"/>
    <xdr:sp macro="" textlink="">
      <xdr:nvSpPr>
        <xdr:cNvPr id="235" name="衛生費平均値テキスト"/>
        <xdr:cNvSpPr txBox="1"/>
      </xdr:nvSpPr>
      <xdr:spPr>
        <a:xfrm>
          <a:off x="4686300" y="16353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13912</xdr:rowOff>
    </xdr:from>
    <xdr:to>
      <xdr:col>19</xdr:col>
      <xdr:colOff>177800</xdr:colOff>
      <xdr:row>99</xdr:row>
      <xdr:rowOff>23267</xdr:rowOff>
    </xdr:to>
    <xdr:cxnSp macro="">
      <xdr:nvCxnSpPr>
        <xdr:cNvPr id="237" name="直線コネクタ 236"/>
        <xdr:cNvCxnSpPr/>
      </xdr:nvCxnSpPr>
      <xdr:spPr>
        <a:xfrm>
          <a:off x="2908300" y="16987462"/>
          <a:ext cx="889000" cy="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103261</xdr:rowOff>
    </xdr:from>
    <xdr:ext cx="534377" cy="259045"/>
    <xdr:sp macro="" textlink="">
      <xdr:nvSpPr>
        <xdr:cNvPr id="239" name="テキスト ボックス 238"/>
        <xdr:cNvSpPr txBox="1"/>
      </xdr:nvSpPr>
      <xdr:spPr>
        <a:xfrm>
          <a:off x="3530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13912</xdr:rowOff>
    </xdr:from>
    <xdr:to>
      <xdr:col>15</xdr:col>
      <xdr:colOff>50800</xdr:colOff>
      <xdr:row>99</xdr:row>
      <xdr:rowOff>52736</xdr:rowOff>
    </xdr:to>
    <xdr:cxnSp macro="">
      <xdr:nvCxnSpPr>
        <xdr:cNvPr id="240" name="直線コネクタ 239"/>
        <xdr:cNvCxnSpPr/>
      </xdr:nvCxnSpPr>
      <xdr:spPr>
        <a:xfrm flipV="1">
          <a:off x="2019300" y="16987462"/>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1" name="フローチャート: 判断 240"/>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74096</xdr:rowOff>
    </xdr:from>
    <xdr:ext cx="534377" cy="259045"/>
    <xdr:sp macro="" textlink="">
      <xdr:nvSpPr>
        <xdr:cNvPr id="242" name="テキスト ボックス 241"/>
        <xdr:cNvSpPr txBox="1"/>
      </xdr:nvSpPr>
      <xdr:spPr>
        <a:xfrm>
          <a:off x="2641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47822</xdr:rowOff>
    </xdr:from>
    <xdr:to>
      <xdr:col>10</xdr:col>
      <xdr:colOff>114300</xdr:colOff>
      <xdr:row>99</xdr:row>
      <xdr:rowOff>52736</xdr:rowOff>
    </xdr:to>
    <xdr:cxnSp macro="">
      <xdr:nvCxnSpPr>
        <xdr:cNvPr id="243" name="直線コネクタ 242"/>
        <xdr:cNvCxnSpPr/>
      </xdr:nvCxnSpPr>
      <xdr:spPr>
        <a:xfrm>
          <a:off x="1130300" y="17021372"/>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4" name="フローチャート: 判断 243"/>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107300</xdr:rowOff>
    </xdr:from>
    <xdr:ext cx="534377" cy="259045"/>
    <xdr:sp macro="" textlink="">
      <xdr:nvSpPr>
        <xdr:cNvPr id="245" name="テキスト ボックス 244"/>
        <xdr:cNvSpPr txBox="1"/>
      </xdr:nvSpPr>
      <xdr:spPr>
        <a:xfrm>
          <a:off x="1752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6" name="フローチャート: 判断 245"/>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125646</xdr:rowOff>
    </xdr:from>
    <xdr:ext cx="534377" cy="259045"/>
    <xdr:sp macro="" textlink="">
      <xdr:nvSpPr>
        <xdr:cNvPr id="247" name="テキスト ボックス 246"/>
        <xdr:cNvSpPr txBox="1"/>
      </xdr:nvSpPr>
      <xdr:spPr>
        <a:xfrm>
          <a:off x="863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97796</xdr:rowOff>
    </xdr:from>
    <xdr:to>
      <xdr:col>24</xdr:col>
      <xdr:colOff>114300</xdr:colOff>
      <xdr:row>99</xdr:row>
      <xdr:rowOff>27946</xdr:rowOff>
    </xdr:to>
    <xdr:sp macro="" textlink="">
      <xdr:nvSpPr>
        <xdr:cNvPr id="253" name="楕円 252"/>
        <xdr:cNvSpPr/>
      </xdr:nvSpPr>
      <xdr:spPr>
        <a:xfrm>
          <a:off x="4584700" y="16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12723</xdr:rowOff>
    </xdr:from>
    <xdr:ext cx="534377" cy="259045"/>
    <xdr:sp macro="" textlink="">
      <xdr:nvSpPr>
        <xdr:cNvPr id="254" name="衛生費該当値テキスト"/>
        <xdr:cNvSpPr txBox="1"/>
      </xdr:nvSpPr>
      <xdr:spPr>
        <a:xfrm>
          <a:off x="4686300" y="1681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143917</xdr:rowOff>
    </xdr:from>
    <xdr:to>
      <xdr:col>20</xdr:col>
      <xdr:colOff>38100</xdr:colOff>
      <xdr:row>99</xdr:row>
      <xdr:rowOff>74067</xdr:rowOff>
    </xdr:to>
    <xdr:sp macro="" textlink="">
      <xdr:nvSpPr>
        <xdr:cNvPr id="255" name="楕円 254"/>
        <xdr:cNvSpPr/>
      </xdr:nvSpPr>
      <xdr:spPr>
        <a:xfrm>
          <a:off x="3746500" y="1694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65194</xdr:rowOff>
    </xdr:from>
    <xdr:ext cx="534377" cy="259045"/>
    <xdr:sp macro="" textlink="">
      <xdr:nvSpPr>
        <xdr:cNvPr id="256" name="テキスト ボックス 255"/>
        <xdr:cNvSpPr txBox="1"/>
      </xdr:nvSpPr>
      <xdr:spPr>
        <a:xfrm>
          <a:off x="3530111" y="170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134562</xdr:rowOff>
    </xdr:from>
    <xdr:to>
      <xdr:col>15</xdr:col>
      <xdr:colOff>101600</xdr:colOff>
      <xdr:row>99</xdr:row>
      <xdr:rowOff>64712</xdr:rowOff>
    </xdr:to>
    <xdr:sp macro="" textlink="">
      <xdr:nvSpPr>
        <xdr:cNvPr id="257" name="楕円 256"/>
        <xdr:cNvSpPr/>
      </xdr:nvSpPr>
      <xdr:spPr>
        <a:xfrm>
          <a:off x="2857500" y="169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55839</xdr:rowOff>
    </xdr:from>
    <xdr:ext cx="534377" cy="259045"/>
    <xdr:sp macro="" textlink="">
      <xdr:nvSpPr>
        <xdr:cNvPr id="258" name="テキスト ボックス 257"/>
        <xdr:cNvSpPr txBox="1"/>
      </xdr:nvSpPr>
      <xdr:spPr>
        <a:xfrm>
          <a:off x="2641111" y="170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1936</xdr:rowOff>
    </xdr:from>
    <xdr:to>
      <xdr:col>10</xdr:col>
      <xdr:colOff>165100</xdr:colOff>
      <xdr:row>99</xdr:row>
      <xdr:rowOff>103536</xdr:rowOff>
    </xdr:to>
    <xdr:sp macro="" textlink="">
      <xdr:nvSpPr>
        <xdr:cNvPr id="259" name="楕円 258"/>
        <xdr:cNvSpPr/>
      </xdr:nvSpPr>
      <xdr:spPr>
        <a:xfrm>
          <a:off x="1968500" y="169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94663</xdr:rowOff>
    </xdr:from>
    <xdr:ext cx="534377" cy="259045"/>
    <xdr:sp macro="" textlink="">
      <xdr:nvSpPr>
        <xdr:cNvPr id="260" name="テキスト ボックス 259"/>
        <xdr:cNvSpPr txBox="1"/>
      </xdr:nvSpPr>
      <xdr:spPr>
        <a:xfrm>
          <a:off x="1752111" y="170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168472</xdr:rowOff>
    </xdr:from>
    <xdr:to>
      <xdr:col>6</xdr:col>
      <xdr:colOff>38100</xdr:colOff>
      <xdr:row>99</xdr:row>
      <xdr:rowOff>98622</xdr:rowOff>
    </xdr:to>
    <xdr:sp macro="" textlink="">
      <xdr:nvSpPr>
        <xdr:cNvPr id="261" name="楕円 260"/>
        <xdr:cNvSpPr/>
      </xdr:nvSpPr>
      <xdr:spPr>
        <a:xfrm>
          <a:off x="1079500" y="1697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89749</xdr:rowOff>
    </xdr:from>
    <xdr:ext cx="534377" cy="259045"/>
    <xdr:sp macro="" textlink="">
      <xdr:nvSpPr>
        <xdr:cNvPr id="262" name="テキスト ボックス 261"/>
        <xdr:cNvSpPr txBox="1"/>
      </xdr:nvSpPr>
      <xdr:spPr>
        <a:xfrm>
          <a:off x="863111" y="1706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6" name="直線コネクタ 285"/>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9"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0" name="直線コネクタ 289"/>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62166</xdr:rowOff>
    </xdr:from>
    <xdr:to>
      <xdr:col>55</xdr:col>
      <xdr:colOff>0</xdr:colOff>
      <xdr:row>37</xdr:row>
      <xdr:rowOff>77788</xdr:rowOff>
    </xdr:to>
    <xdr:cxnSp macro="">
      <xdr:nvCxnSpPr>
        <xdr:cNvPr id="291" name="直線コネクタ 290"/>
        <xdr:cNvCxnSpPr/>
      </xdr:nvCxnSpPr>
      <xdr:spPr>
        <a:xfrm flipV="1">
          <a:off x="9639300" y="6405816"/>
          <a:ext cx="8382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130192</xdr:rowOff>
    </xdr:from>
    <xdr:ext cx="378565" cy="259045"/>
    <xdr:sp macro="" textlink="">
      <xdr:nvSpPr>
        <xdr:cNvPr id="292" name="労働費平均値テキスト"/>
        <xdr:cNvSpPr txBox="1"/>
      </xdr:nvSpPr>
      <xdr:spPr>
        <a:xfrm>
          <a:off x="10528300" y="6473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3" name="フローチャート: 判断 292"/>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77788</xdr:rowOff>
    </xdr:from>
    <xdr:to>
      <xdr:col>50</xdr:col>
      <xdr:colOff>114300</xdr:colOff>
      <xdr:row>37</xdr:row>
      <xdr:rowOff>95504</xdr:rowOff>
    </xdr:to>
    <xdr:cxnSp macro="">
      <xdr:nvCxnSpPr>
        <xdr:cNvPr id="294" name="直線コネクタ 293"/>
        <xdr:cNvCxnSpPr/>
      </xdr:nvCxnSpPr>
      <xdr:spPr>
        <a:xfrm flipV="1">
          <a:off x="8750300" y="6421438"/>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5" name="フローチャート: 判断 294"/>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95711</xdr:rowOff>
    </xdr:from>
    <xdr:ext cx="378565" cy="259045"/>
    <xdr:sp macro="" textlink="">
      <xdr:nvSpPr>
        <xdr:cNvPr id="296" name="テキスト ボックス 295"/>
        <xdr:cNvSpPr txBox="1"/>
      </xdr:nvSpPr>
      <xdr:spPr>
        <a:xfrm>
          <a:off x="9450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108267</xdr:rowOff>
    </xdr:from>
    <xdr:to>
      <xdr:col>45</xdr:col>
      <xdr:colOff>177800</xdr:colOff>
      <xdr:row>37</xdr:row>
      <xdr:rowOff>95504</xdr:rowOff>
    </xdr:to>
    <xdr:cxnSp macro="">
      <xdr:nvCxnSpPr>
        <xdr:cNvPr id="297" name="直線コネクタ 296"/>
        <xdr:cNvCxnSpPr/>
      </xdr:nvCxnSpPr>
      <xdr:spPr>
        <a:xfrm>
          <a:off x="7861300" y="6280467"/>
          <a:ext cx="889000" cy="15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8" name="フローチャート: 判断 297"/>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20464</xdr:rowOff>
    </xdr:from>
    <xdr:ext cx="469744" cy="259045"/>
    <xdr:sp macro="" textlink="">
      <xdr:nvSpPr>
        <xdr:cNvPr id="299" name="テキスト ボックス 298"/>
        <xdr:cNvSpPr txBox="1"/>
      </xdr:nvSpPr>
      <xdr:spPr>
        <a:xfrm>
          <a:off x="8515428"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108267</xdr:rowOff>
    </xdr:from>
    <xdr:to>
      <xdr:col>41</xdr:col>
      <xdr:colOff>50800</xdr:colOff>
      <xdr:row>37</xdr:row>
      <xdr:rowOff>153035</xdr:rowOff>
    </xdr:to>
    <xdr:cxnSp macro="">
      <xdr:nvCxnSpPr>
        <xdr:cNvPr id="300" name="直線コネクタ 299"/>
        <xdr:cNvCxnSpPr/>
      </xdr:nvCxnSpPr>
      <xdr:spPr>
        <a:xfrm flipV="1">
          <a:off x="6972300" y="6280467"/>
          <a:ext cx="889000" cy="21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1" name="フローチャート: 判断 300"/>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111713</xdr:rowOff>
    </xdr:from>
    <xdr:ext cx="469744" cy="259045"/>
    <xdr:sp macro="" textlink="">
      <xdr:nvSpPr>
        <xdr:cNvPr id="302" name="テキスト ボックス 301"/>
        <xdr:cNvSpPr txBox="1"/>
      </xdr:nvSpPr>
      <xdr:spPr>
        <a:xfrm>
          <a:off x="7626428"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3" name="フローチャート: 判断 302"/>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11574</xdr:rowOff>
    </xdr:from>
    <xdr:ext cx="469744" cy="259045"/>
    <xdr:sp macro="" textlink="">
      <xdr:nvSpPr>
        <xdr:cNvPr id="304" name="テキスト ボックス 303"/>
        <xdr:cNvSpPr txBox="1"/>
      </xdr:nvSpPr>
      <xdr:spPr>
        <a:xfrm>
          <a:off x="6737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xdr:rowOff>
    </xdr:from>
    <xdr:to>
      <xdr:col>55</xdr:col>
      <xdr:colOff>50800</xdr:colOff>
      <xdr:row>37</xdr:row>
      <xdr:rowOff>112966</xdr:rowOff>
    </xdr:to>
    <xdr:sp macro="" textlink="">
      <xdr:nvSpPr>
        <xdr:cNvPr id="310" name="楕円 309"/>
        <xdr:cNvSpPr/>
      </xdr:nvSpPr>
      <xdr:spPr>
        <a:xfrm>
          <a:off x="10426700" y="63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34243</xdr:rowOff>
    </xdr:from>
    <xdr:ext cx="469744" cy="259045"/>
    <xdr:sp macro="" textlink="">
      <xdr:nvSpPr>
        <xdr:cNvPr id="311" name="労働費該当値テキスト"/>
        <xdr:cNvSpPr txBox="1"/>
      </xdr:nvSpPr>
      <xdr:spPr>
        <a:xfrm>
          <a:off x="10528300" y="620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26988</xdr:rowOff>
    </xdr:from>
    <xdr:to>
      <xdr:col>50</xdr:col>
      <xdr:colOff>165100</xdr:colOff>
      <xdr:row>37</xdr:row>
      <xdr:rowOff>128588</xdr:rowOff>
    </xdr:to>
    <xdr:sp macro="" textlink="">
      <xdr:nvSpPr>
        <xdr:cNvPr id="312" name="楕円 311"/>
        <xdr:cNvSpPr/>
      </xdr:nvSpPr>
      <xdr:spPr>
        <a:xfrm>
          <a:off x="9588500" y="63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145115</xdr:rowOff>
    </xdr:from>
    <xdr:ext cx="469744" cy="259045"/>
    <xdr:sp macro="" textlink="">
      <xdr:nvSpPr>
        <xdr:cNvPr id="313" name="テキスト ボックス 312"/>
        <xdr:cNvSpPr txBox="1"/>
      </xdr:nvSpPr>
      <xdr:spPr>
        <a:xfrm>
          <a:off x="9404428" y="614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44704</xdr:rowOff>
    </xdr:from>
    <xdr:to>
      <xdr:col>46</xdr:col>
      <xdr:colOff>38100</xdr:colOff>
      <xdr:row>37</xdr:row>
      <xdr:rowOff>146304</xdr:rowOff>
    </xdr:to>
    <xdr:sp macro="" textlink="">
      <xdr:nvSpPr>
        <xdr:cNvPr id="314" name="楕円 313"/>
        <xdr:cNvSpPr/>
      </xdr:nvSpPr>
      <xdr:spPr>
        <a:xfrm>
          <a:off x="8699500" y="63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162831</xdr:rowOff>
    </xdr:from>
    <xdr:ext cx="469744" cy="259045"/>
    <xdr:sp macro="" textlink="">
      <xdr:nvSpPr>
        <xdr:cNvPr id="315" name="テキスト ボックス 314"/>
        <xdr:cNvSpPr txBox="1"/>
      </xdr:nvSpPr>
      <xdr:spPr>
        <a:xfrm>
          <a:off x="8515428" y="616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57467</xdr:rowOff>
    </xdr:from>
    <xdr:to>
      <xdr:col>41</xdr:col>
      <xdr:colOff>101600</xdr:colOff>
      <xdr:row>36</xdr:row>
      <xdr:rowOff>159067</xdr:rowOff>
    </xdr:to>
    <xdr:sp macro="" textlink="">
      <xdr:nvSpPr>
        <xdr:cNvPr id="316" name="楕円 315"/>
        <xdr:cNvSpPr/>
      </xdr:nvSpPr>
      <xdr:spPr>
        <a:xfrm>
          <a:off x="7810500" y="6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4144</xdr:rowOff>
    </xdr:from>
    <xdr:ext cx="469744" cy="259045"/>
    <xdr:sp macro="" textlink="">
      <xdr:nvSpPr>
        <xdr:cNvPr id="317" name="テキスト ボックス 316"/>
        <xdr:cNvSpPr txBox="1"/>
      </xdr:nvSpPr>
      <xdr:spPr>
        <a:xfrm>
          <a:off x="7626428" y="600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102235</xdr:rowOff>
    </xdr:from>
    <xdr:to>
      <xdr:col>36</xdr:col>
      <xdr:colOff>165100</xdr:colOff>
      <xdr:row>38</xdr:row>
      <xdr:rowOff>32385</xdr:rowOff>
    </xdr:to>
    <xdr:sp macro="" textlink="">
      <xdr:nvSpPr>
        <xdr:cNvPr id="318" name="楕円 317"/>
        <xdr:cNvSpPr/>
      </xdr:nvSpPr>
      <xdr:spPr>
        <a:xfrm>
          <a:off x="6921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23512</xdr:rowOff>
    </xdr:from>
    <xdr:ext cx="469744" cy="259045"/>
    <xdr:sp macro="" textlink="">
      <xdr:nvSpPr>
        <xdr:cNvPr id="319" name="テキスト ボックス 318"/>
        <xdr:cNvSpPr txBox="1"/>
      </xdr:nvSpPr>
      <xdr:spPr>
        <a:xfrm>
          <a:off x="6737428"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103614</xdr:rowOff>
    </xdr:from>
    <xdr:to>
      <xdr:col>55</xdr:col>
      <xdr:colOff>0</xdr:colOff>
      <xdr:row>57</xdr:row>
      <xdr:rowOff>151500</xdr:rowOff>
    </xdr:to>
    <xdr:cxnSp macro="">
      <xdr:nvCxnSpPr>
        <xdr:cNvPr id="350" name="直線コネクタ 349"/>
        <xdr:cNvCxnSpPr/>
      </xdr:nvCxnSpPr>
      <xdr:spPr>
        <a:xfrm flipV="1">
          <a:off x="9639300" y="9876264"/>
          <a:ext cx="838200" cy="4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19651</xdr:rowOff>
    </xdr:from>
    <xdr:ext cx="534377" cy="259045"/>
    <xdr:sp macro="" textlink="">
      <xdr:nvSpPr>
        <xdr:cNvPr id="351" name="農林水産業費平均値テキスト"/>
        <xdr:cNvSpPr txBox="1"/>
      </xdr:nvSpPr>
      <xdr:spPr>
        <a:xfrm>
          <a:off x="10528300" y="9620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151500</xdr:rowOff>
    </xdr:from>
    <xdr:to>
      <xdr:col>50</xdr:col>
      <xdr:colOff>114300</xdr:colOff>
      <xdr:row>58</xdr:row>
      <xdr:rowOff>39954</xdr:rowOff>
    </xdr:to>
    <xdr:cxnSp macro="">
      <xdr:nvCxnSpPr>
        <xdr:cNvPr id="353" name="直線コネクタ 352"/>
        <xdr:cNvCxnSpPr/>
      </xdr:nvCxnSpPr>
      <xdr:spPr>
        <a:xfrm flipV="1">
          <a:off x="8750300" y="9924150"/>
          <a:ext cx="889000" cy="5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155929</xdr:rowOff>
    </xdr:from>
    <xdr:ext cx="534377" cy="259045"/>
    <xdr:sp macro="" textlink="">
      <xdr:nvSpPr>
        <xdr:cNvPr id="355" name="テキスト ボックス 354"/>
        <xdr:cNvSpPr txBox="1"/>
      </xdr:nvSpPr>
      <xdr:spPr>
        <a:xfrm>
          <a:off x="9372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39954</xdr:rowOff>
    </xdr:from>
    <xdr:to>
      <xdr:col>45</xdr:col>
      <xdr:colOff>177800</xdr:colOff>
      <xdr:row>58</xdr:row>
      <xdr:rowOff>94666</xdr:rowOff>
    </xdr:to>
    <xdr:cxnSp macro="">
      <xdr:nvCxnSpPr>
        <xdr:cNvPr id="356" name="直線コネクタ 355"/>
        <xdr:cNvCxnSpPr/>
      </xdr:nvCxnSpPr>
      <xdr:spPr>
        <a:xfrm flipV="1">
          <a:off x="7861300" y="9984054"/>
          <a:ext cx="8890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7" name="フローチャート: 判断 356"/>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58" name="テキスト ボックス 357"/>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94666</xdr:rowOff>
    </xdr:from>
    <xdr:to>
      <xdr:col>41</xdr:col>
      <xdr:colOff>50800</xdr:colOff>
      <xdr:row>58</xdr:row>
      <xdr:rowOff>110199</xdr:rowOff>
    </xdr:to>
    <xdr:cxnSp macro="">
      <xdr:nvCxnSpPr>
        <xdr:cNvPr id="359" name="直線コネクタ 358"/>
        <xdr:cNvCxnSpPr/>
      </xdr:nvCxnSpPr>
      <xdr:spPr>
        <a:xfrm flipV="1">
          <a:off x="6972300" y="10038766"/>
          <a:ext cx="889000" cy="1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0" name="フローチャート: 判断 359"/>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29688</xdr:rowOff>
    </xdr:from>
    <xdr:ext cx="534377" cy="259045"/>
    <xdr:sp macro="" textlink="">
      <xdr:nvSpPr>
        <xdr:cNvPr id="361" name="テキスト ボックス 360"/>
        <xdr:cNvSpPr txBox="1"/>
      </xdr:nvSpPr>
      <xdr:spPr>
        <a:xfrm>
          <a:off x="7594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2" name="フローチャート: 判断 361"/>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31941</xdr:rowOff>
    </xdr:from>
    <xdr:ext cx="534377" cy="259045"/>
    <xdr:sp macro="" textlink="">
      <xdr:nvSpPr>
        <xdr:cNvPr id="363" name="テキスト ボックス 362"/>
        <xdr:cNvSpPr txBox="1"/>
      </xdr:nvSpPr>
      <xdr:spPr>
        <a:xfrm>
          <a:off x="6705111" y="96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52814</xdr:rowOff>
    </xdr:from>
    <xdr:to>
      <xdr:col>55</xdr:col>
      <xdr:colOff>50800</xdr:colOff>
      <xdr:row>57</xdr:row>
      <xdr:rowOff>154414</xdr:rowOff>
    </xdr:to>
    <xdr:sp macro="" textlink="">
      <xdr:nvSpPr>
        <xdr:cNvPr id="369" name="楕円 368"/>
        <xdr:cNvSpPr/>
      </xdr:nvSpPr>
      <xdr:spPr>
        <a:xfrm>
          <a:off x="10426700" y="98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31241</xdr:rowOff>
    </xdr:from>
    <xdr:ext cx="534377" cy="259045"/>
    <xdr:sp macro="" textlink="">
      <xdr:nvSpPr>
        <xdr:cNvPr id="370" name="農林水産業費該当値テキスト"/>
        <xdr:cNvSpPr txBox="1"/>
      </xdr:nvSpPr>
      <xdr:spPr>
        <a:xfrm>
          <a:off x="10528300" y="980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100700</xdr:rowOff>
    </xdr:from>
    <xdr:to>
      <xdr:col>50</xdr:col>
      <xdr:colOff>165100</xdr:colOff>
      <xdr:row>58</xdr:row>
      <xdr:rowOff>30850</xdr:rowOff>
    </xdr:to>
    <xdr:sp macro="" textlink="">
      <xdr:nvSpPr>
        <xdr:cNvPr id="371" name="楕円 370"/>
        <xdr:cNvSpPr/>
      </xdr:nvSpPr>
      <xdr:spPr>
        <a:xfrm>
          <a:off x="9588500" y="98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21977</xdr:rowOff>
    </xdr:from>
    <xdr:ext cx="534377" cy="259045"/>
    <xdr:sp macro="" textlink="">
      <xdr:nvSpPr>
        <xdr:cNvPr id="372" name="テキスト ボックス 371"/>
        <xdr:cNvSpPr txBox="1"/>
      </xdr:nvSpPr>
      <xdr:spPr>
        <a:xfrm>
          <a:off x="9372111" y="996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160604</xdr:rowOff>
    </xdr:from>
    <xdr:to>
      <xdr:col>46</xdr:col>
      <xdr:colOff>38100</xdr:colOff>
      <xdr:row>58</xdr:row>
      <xdr:rowOff>90754</xdr:rowOff>
    </xdr:to>
    <xdr:sp macro="" textlink="">
      <xdr:nvSpPr>
        <xdr:cNvPr id="373" name="楕円 372"/>
        <xdr:cNvSpPr/>
      </xdr:nvSpPr>
      <xdr:spPr>
        <a:xfrm>
          <a:off x="8699500" y="99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81881</xdr:rowOff>
    </xdr:from>
    <xdr:ext cx="534377" cy="259045"/>
    <xdr:sp macro="" textlink="">
      <xdr:nvSpPr>
        <xdr:cNvPr id="374" name="テキスト ボックス 373"/>
        <xdr:cNvSpPr txBox="1"/>
      </xdr:nvSpPr>
      <xdr:spPr>
        <a:xfrm>
          <a:off x="8483111" y="100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43866</xdr:rowOff>
    </xdr:from>
    <xdr:to>
      <xdr:col>41</xdr:col>
      <xdr:colOff>101600</xdr:colOff>
      <xdr:row>58</xdr:row>
      <xdr:rowOff>145466</xdr:rowOff>
    </xdr:to>
    <xdr:sp macro="" textlink="">
      <xdr:nvSpPr>
        <xdr:cNvPr id="375" name="楕円 374"/>
        <xdr:cNvSpPr/>
      </xdr:nvSpPr>
      <xdr:spPr>
        <a:xfrm>
          <a:off x="7810500" y="99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136593</xdr:rowOff>
    </xdr:from>
    <xdr:ext cx="534377" cy="259045"/>
    <xdr:sp macro="" textlink="">
      <xdr:nvSpPr>
        <xdr:cNvPr id="376" name="テキスト ボックス 375"/>
        <xdr:cNvSpPr txBox="1"/>
      </xdr:nvSpPr>
      <xdr:spPr>
        <a:xfrm>
          <a:off x="7594111" y="1008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59399</xdr:rowOff>
    </xdr:from>
    <xdr:to>
      <xdr:col>36</xdr:col>
      <xdr:colOff>165100</xdr:colOff>
      <xdr:row>58</xdr:row>
      <xdr:rowOff>160999</xdr:rowOff>
    </xdr:to>
    <xdr:sp macro="" textlink="">
      <xdr:nvSpPr>
        <xdr:cNvPr id="377" name="楕円 376"/>
        <xdr:cNvSpPr/>
      </xdr:nvSpPr>
      <xdr:spPr>
        <a:xfrm>
          <a:off x="6921500" y="100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152126</xdr:rowOff>
    </xdr:from>
    <xdr:ext cx="534377" cy="259045"/>
    <xdr:sp macro="" textlink="">
      <xdr:nvSpPr>
        <xdr:cNvPr id="378" name="テキスト ボックス 377"/>
        <xdr:cNvSpPr txBox="1"/>
      </xdr:nvSpPr>
      <xdr:spPr>
        <a:xfrm>
          <a:off x="6705111" y="1009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2" name="直線コネクタ 401"/>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3"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4" name="直線コネクタ 403"/>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5"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6" name="直線コネクタ 405"/>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121336</xdr:rowOff>
    </xdr:from>
    <xdr:to>
      <xdr:col>55</xdr:col>
      <xdr:colOff>0</xdr:colOff>
      <xdr:row>74</xdr:row>
      <xdr:rowOff>147015</xdr:rowOff>
    </xdr:to>
    <xdr:cxnSp macro="">
      <xdr:nvCxnSpPr>
        <xdr:cNvPr id="407" name="直線コネクタ 406"/>
        <xdr:cNvCxnSpPr/>
      </xdr:nvCxnSpPr>
      <xdr:spPr>
        <a:xfrm>
          <a:off x="9639300" y="12808636"/>
          <a:ext cx="8382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83862</xdr:rowOff>
    </xdr:from>
    <xdr:ext cx="534377" cy="259045"/>
    <xdr:sp macro="" textlink="">
      <xdr:nvSpPr>
        <xdr:cNvPr id="408" name="商工費平均値テキスト"/>
        <xdr:cNvSpPr txBox="1"/>
      </xdr:nvSpPr>
      <xdr:spPr>
        <a:xfrm>
          <a:off x="10528300" y="129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09" name="フローチャート: 判断 408"/>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105905</xdr:rowOff>
    </xdr:from>
    <xdr:to>
      <xdr:col>50</xdr:col>
      <xdr:colOff>114300</xdr:colOff>
      <xdr:row>74</xdr:row>
      <xdr:rowOff>121336</xdr:rowOff>
    </xdr:to>
    <xdr:cxnSp macro="">
      <xdr:nvCxnSpPr>
        <xdr:cNvPr id="410" name="直線コネクタ 409"/>
        <xdr:cNvCxnSpPr/>
      </xdr:nvCxnSpPr>
      <xdr:spPr>
        <a:xfrm>
          <a:off x="8750300" y="12793205"/>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1" name="フローチャート: 判断 410"/>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123792</xdr:rowOff>
    </xdr:from>
    <xdr:ext cx="534377" cy="259045"/>
    <xdr:sp macro="" textlink="">
      <xdr:nvSpPr>
        <xdr:cNvPr id="412" name="テキスト ボックス 411"/>
        <xdr:cNvSpPr txBox="1"/>
      </xdr:nvSpPr>
      <xdr:spPr>
        <a:xfrm>
          <a:off x="9372111" y="129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105905</xdr:rowOff>
    </xdr:from>
    <xdr:to>
      <xdr:col>45</xdr:col>
      <xdr:colOff>177800</xdr:colOff>
      <xdr:row>75</xdr:row>
      <xdr:rowOff>43421</xdr:rowOff>
    </xdr:to>
    <xdr:cxnSp macro="">
      <xdr:nvCxnSpPr>
        <xdr:cNvPr id="413" name="直線コネクタ 412"/>
        <xdr:cNvCxnSpPr/>
      </xdr:nvCxnSpPr>
      <xdr:spPr>
        <a:xfrm flipV="1">
          <a:off x="7861300" y="12793205"/>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4" name="フローチャート: 判断 413"/>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164977</xdr:rowOff>
    </xdr:from>
    <xdr:ext cx="534377" cy="259045"/>
    <xdr:sp macro="" textlink="">
      <xdr:nvSpPr>
        <xdr:cNvPr id="415" name="テキスト ボックス 414"/>
        <xdr:cNvSpPr txBox="1"/>
      </xdr:nvSpPr>
      <xdr:spPr>
        <a:xfrm>
          <a:off x="8483111" y="130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41326</xdr:rowOff>
    </xdr:from>
    <xdr:to>
      <xdr:col>41</xdr:col>
      <xdr:colOff>50800</xdr:colOff>
      <xdr:row>75</xdr:row>
      <xdr:rowOff>43421</xdr:rowOff>
    </xdr:to>
    <xdr:cxnSp macro="">
      <xdr:nvCxnSpPr>
        <xdr:cNvPr id="416" name="直線コネクタ 415"/>
        <xdr:cNvCxnSpPr/>
      </xdr:nvCxnSpPr>
      <xdr:spPr>
        <a:xfrm>
          <a:off x="6972300" y="12728626"/>
          <a:ext cx="889000" cy="17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7" name="フローチャート: 判断 416"/>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95217</xdr:rowOff>
    </xdr:from>
    <xdr:ext cx="534377" cy="259045"/>
    <xdr:sp macro="" textlink="">
      <xdr:nvSpPr>
        <xdr:cNvPr id="418" name="テキスト ボックス 417"/>
        <xdr:cNvSpPr txBox="1"/>
      </xdr:nvSpPr>
      <xdr:spPr>
        <a:xfrm>
          <a:off x="7594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19" name="フローチャート: 判断 418"/>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107714</xdr:rowOff>
    </xdr:from>
    <xdr:ext cx="534377" cy="259045"/>
    <xdr:sp macro="" textlink="">
      <xdr:nvSpPr>
        <xdr:cNvPr id="420" name="テキスト ボックス 419"/>
        <xdr:cNvSpPr txBox="1"/>
      </xdr:nvSpPr>
      <xdr:spPr>
        <a:xfrm>
          <a:off x="6705111" y="131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96215</xdr:rowOff>
    </xdr:from>
    <xdr:to>
      <xdr:col>55</xdr:col>
      <xdr:colOff>50800</xdr:colOff>
      <xdr:row>75</xdr:row>
      <xdr:rowOff>26365</xdr:rowOff>
    </xdr:to>
    <xdr:sp macro="" textlink="">
      <xdr:nvSpPr>
        <xdr:cNvPr id="426" name="楕円 425"/>
        <xdr:cNvSpPr/>
      </xdr:nvSpPr>
      <xdr:spPr>
        <a:xfrm>
          <a:off x="10426700" y="127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119092</xdr:rowOff>
    </xdr:from>
    <xdr:ext cx="534377" cy="259045"/>
    <xdr:sp macro="" textlink="">
      <xdr:nvSpPr>
        <xdr:cNvPr id="427" name="商工費該当値テキスト"/>
        <xdr:cNvSpPr txBox="1"/>
      </xdr:nvSpPr>
      <xdr:spPr>
        <a:xfrm>
          <a:off x="10528300" y="1263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70536</xdr:rowOff>
    </xdr:from>
    <xdr:to>
      <xdr:col>50</xdr:col>
      <xdr:colOff>165100</xdr:colOff>
      <xdr:row>75</xdr:row>
      <xdr:rowOff>686</xdr:rowOff>
    </xdr:to>
    <xdr:sp macro="" textlink="">
      <xdr:nvSpPr>
        <xdr:cNvPr id="428" name="楕円 427"/>
        <xdr:cNvSpPr/>
      </xdr:nvSpPr>
      <xdr:spPr>
        <a:xfrm>
          <a:off x="9588500" y="127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17213</xdr:rowOff>
    </xdr:from>
    <xdr:ext cx="534377" cy="259045"/>
    <xdr:sp macro="" textlink="">
      <xdr:nvSpPr>
        <xdr:cNvPr id="429" name="テキスト ボックス 428"/>
        <xdr:cNvSpPr txBox="1"/>
      </xdr:nvSpPr>
      <xdr:spPr>
        <a:xfrm>
          <a:off x="9372111" y="125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55105</xdr:rowOff>
    </xdr:from>
    <xdr:to>
      <xdr:col>46</xdr:col>
      <xdr:colOff>38100</xdr:colOff>
      <xdr:row>74</xdr:row>
      <xdr:rowOff>156705</xdr:rowOff>
    </xdr:to>
    <xdr:sp macro="" textlink="">
      <xdr:nvSpPr>
        <xdr:cNvPr id="430" name="楕円 429"/>
        <xdr:cNvSpPr/>
      </xdr:nvSpPr>
      <xdr:spPr>
        <a:xfrm>
          <a:off x="8699500" y="127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1782</xdr:rowOff>
    </xdr:from>
    <xdr:ext cx="534377" cy="259045"/>
    <xdr:sp macro="" textlink="">
      <xdr:nvSpPr>
        <xdr:cNvPr id="431" name="テキスト ボックス 430"/>
        <xdr:cNvSpPr txBox="1"/>
      </xdr:nvSpPr>
      <xdr:spPr>
        <a:xfrm>
          <a:off x="8483111" y="1251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164071</xdr:rowOff>
    </xdr:from>
    <xdr:to>
      <xdr:col>41</xdr:col>
      <xdr:colOff>101600</xdr:colOff>
      <xdr:row>75</xdr:row>
      <xdr:rowOff>94221</xdr:rowOff>
    </xdr:to>
    <xdr:sp macro="" textlink="">
      <xdr:nvSpPr>
        <xdr:cNvPr id="432" name="楕円 431"/>
        <xdr:cNvSpPr/>
      </xdr:nvSpPr>
      <xdr:spPr>
        <a:xfrm>
          <a:off x="7810500" y="128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110748</xdr:rowOff>
    </xdr:from>
    <xdr:ext cx="534377" cy="259045"/>
    <xdr:sp macro="" textlink="">
      <xdr:nvSpPr>
        <xdr:cNvPr id="433" name="テキスト ボックス 432"/>
        <xdr:cNvSpPr txBox="1"/>
      </xdr:nvSpPr>
      <xdr:spPr>
        <a:xfrm>
          <a:off x="7594111" y="1262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161976</xdr:rowOff>
    </xdr:from>
    <xdr:to>
      <xdr:col>36</xdr:col>
      <xdr:colOff>165100</xdr:colOff>
      <xdr:row>74</xdr:row>
      <xdr:rowOff>92126</xdr:rowOff>
    </xdr:to>
    <xdr:sp macro="" textlink="">
      <xdr:nvSpPr>
        <xdr:cNvPr id="434" name="楕円 433"/>
        <xdr:cNvSpPr/>
      </xdr:nvSpPr>
      <xdr:spPr>
        <a:xfrm>
          <a:off x="6921500" y="126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108653</xdr:rowOff>
    </xdr:from>
    <xdr:ext cx="534377" cy="259045"/>
    <xdr:sp macro="" textlink="">
      <xdr:nvSpPr>
        <xdr:cNvPr id="435" name="テキスト ボックス 434"/>
        <xdr:cNvSpPr txBox="1"/>
      </xdr:nvSpPr>
      <xdr:spPr>
        <a:xfrm>
          <a:off x="6705111" y="1245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74394</xdr:rowOff>
    </xdr:from>
    <xdr:to>
      <xdr:col>55</xdr:col>
      <xdr:colOff>0</xdr:colOff>
      <xdr:row>98</xdr:row>
      <xdr:rowOff>83758</xdr:rowOff>
    </xdr:to>
    <xdr:cxnSp macro="">
      <xdr:nvCxnSpPr>
        <xdr:cNvPr id="462" name="直線コネクタ 461"/>
        <xdr:cNvCxnSpPr/>
      </xdr:nvCxnSpPr>
      <xdr:spPr>
        <a:xfrm flipV="1">
          <a:off x="9639300" y="16876494"/>
          <a:ext cx="8382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16687</xdr:rowOff>
    </xdr:from>
    <xdr:ext cx="534377" cy="259045"/>
    <xdr:sp macro="" textlink="">
      <xdr:nvSpPr>
        <xdr:cNvPr id="463" name="土木費平均値テキスト"/>
        <xdr:cNvSpPr txBox="1"/>
      </xdr:nvSpPr>
      <xdr:spPr>
        <a:xfrm>
          <a:off x="10528300" y="1681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83758</xdr:rowOff>
    </xdr:from>
    <xdr:to>
      <xdr:col>50</xdr:col>
      <xdr:colOff>114300</xdr:colOff>
      <xdr:row>98</xdr:row>
      <xdr:rowOff>89044</xdr:rowOff>
    </xdr:to>
    <xdr:cxnSp macro="">
      <xdr:nvCxnSpPr>
        <xdr:cNvPr id="465" name="直線コネクタ 464"/>
        <xdr:cNvCxnSpPr/>
      </xdr:nvCxnSpPr>
      <xdr:spPr>
        <a:xfrm flipV="1">
          <a:off x="8750300" y="16885858"/>
          <a:ext cx="889000" cy="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134186</xdr:rowOff>
    </xdr:from>
    <xdr:ext cx="534377" cy="259045"/>
    <xdr:sp macro="" textlink="">
      <xdr:nvSpPr>
        <xdr:cNvPr id="467" name="テキスト ボックス 466"/>
        <xdr:cNvSpPr txBox="1"/>
      </xdr:nvSpPr>
      <xdr:spPr>
        <a:xfrm>
          <a:off x="9372111" y="169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81246</xdr:rowOff>
    </xdr:from>
    <xdr:to>
      <xdr:col>45</xdr:col>
      <xdr:colOff>177800</xdr:colOff>
      <xdr:row>98</xdr:row>
      <xdr:rowOff>89044</xdr:rowOff>
    </xdr:to>
    <xdr:cxnSp macro="">
      <xdr:nvCxnSpPr>
        <xdr:cNvPr id="468" name="直線コネクタ 467"/>
        <xdr:cNvCxnSpPr/>
      </xdr:nvCxnSpPr>
      <xdr:spPr>
        <a:xfrm>
          <a:off x="7861300" y="16883346"/>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9" name="フローチャート: 判断 468"/>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156070</xdr:rowOff>
    </xdr:from>
    <xdr:ext cx="534377" cy="259045"/>
    <xdr:sp macro="" textlink="">
      <xdr:nvSpPr>
        <xdr:cNvPr id="470" name="テキスト ボックス 469"/>
        <xdr:cNvSpPr txBox="1"/>
      </xdr:nvSpPr>
      <xdr:spPr>
        <a:xfrm>
          <a:off x="8483111" y="166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81246</xdr:rowOff>
    </xdr:from>
    <xdr:to>
      <xdr:col>41</xdr:col>
      <xdr:colOff>50800</xdr:colOff>
      <xdr:row>98</xdr:row>
      <xdr:rowOff>84861</xdr:rowOff>
    </xdr:to>
    <xdr:cxnSp macro="">
      <xdr:nvCxnSpPr>
        <xdr:cNvPr id="471" name="直線コネクタ 470"/>
        <xdr:cNvCxnSpPr/>
      </xdr:nvCxnSpPr>
      <xdr:spPr>
        <a:xfrm flipV="1">
          <a:off x="6972300" y="16883346"/>
          <a:ext cx="8890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2" name="フローチャート: 判断 471"/>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132308</xdr:rowOff>
    </xdr:from>
    <xdr:ext cx="534377" cy="259045"/>
    <xdr:sp macro="" textlink="">
      <xdr:nvSpPr>
        <xdr:cNvPr id="473" name="テキスト ボックス 472"/>
        <xdr:cNvSpPr txBox="1"/>
      </xdr:nvSpPr>
      <xdr:spPr>
        <a:xfrm>
          <a:off x="7594111" y="169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4" name="フローチャート: 判断 473"/>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129795</xdr:rowOff>
    </xdr:from>
    <xdr:ext cx="534377" cy="259045"/>
    <xdr:sp macro="" textlink="">
      <xdr:nvSpPr>
        <xdr:cNvPr id="475" name="テキスト ボックス 474"/>
        <xdr:cNvSpPr txBox="1"/>
      </xdr:nvSpPr>
      <xdr:spPr>
        <a:xfrm>
          <a:off x="6705111" y="169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23594</xdr:rowOff>
    </xdr:from>
    <xdr:to>
      <xdr:col>55</xdr:col>
      <xdr:colOff>50800</xdr:colOff>
      <xdr:row>98</xdr:row>
      <xdr:rowOff>125194</xdr:rowOff>
    </xdr:to>
    <xdr:sp macro="" textlink="">
      <xdr:nvSpPr>
        <xdr:cNvPr id="481" name="楕円 480"/>
        <xdr:cNvSpPr/>
      </xdr:nvSpPr>
      <xdr:spPr>
        <a:xfrm>
          <a:off x="10426700" y="168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154421</xdr:rowOff>
    </xdr:from>
    <xdr:ext cx="534377" cy="259045"/>
    <xdr:sp macro="" textlink="">
      <xdr:nvSpPr>
        <xdr:cNvPr id="482" name="土木費該当値テキスト"/>
        <xdr:cNvSpPr txBox="1"/>
      </xdr:nvSpPr>
      <xdr:spPr>
        <a:xfrm>
          <a:off x="10528300" y="1661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32958</xdr:rowOff>
    </xdr:from>
    <xdr:to>
      <xdr:col>50</xdr:col>
      <xdr:colOff>165100</xdr:colOff>
      <xdr:row>98</xdr:row>
      <xdr:rowOff>134558</xdr:rowOff>
    </xdr:to>
    <xdr:sp macro="" textlink="">
      <xdr:nvSpPr>
        <xdr:cNvPr id="483" name="楕円 482"/>
        <xdr:cNvSpPr/>
      </xdr:nvSpPr>
      <xdr:spPr>
        <a:xfrm>
          <a:off x="9588500" y="1683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151085</xdr:rowOff>
    </xdr:from>
    <xdr:ext cx="534377" cy="259045"/>
    <xdr:sp macro="" textlink="">
      <xdr:nvSpPr>
        <xdr:cNvPr id="484" name="テキスト ボックス 483"/>
        <xdr:cNvSpPr txBox="1"/>
      </xdr:nvSpPr>
      <xdr:spPr>
        <a:xfrm>
          <a:off x="9372111" y="1661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38244</xdr:rowOff>
    </xdr:from>
    <xdr:to>
      <xdr:col>46</xdr:col>
      <xdr:colOff>38100</xdr:colOff>
      <xdr:row>98</xdr:row>
      <xdr:rowOff>139844</xdr:rowOff>
    </xdr:to>
    <xdr:sp macro="" textlink="">
      <xdr:nvSpPr>
        <xdr:cNvPr id="485" name="楕円 484"/>
        <xdr:cNvSpPr/>
      </xdr:nvSpPr>
      <xdr:spPr>
        <a:xfrm>
          <a:off x="8699500" y="168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130971</xdr:rowOff>
    </xdr:from>
    <xdr:ext cx="534377" cy="259045"/>
    <xdr:sp macro="" textlink="">
      <xdr:nvSpPr>
        <xdr:cNvPr id="486" name="テキスト ボックス 485"/>
        <xdr:cNvSpPr txBox="1"/>
      </xdr:nvSpPr>
      <xdr:spPr>
        <a:xfrm>
          <a:off x="8483111" y="1693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30446</xdr:rowOff>
    </xdr:from>
    <xdr:to>
      <xdr:col>41</xdr:col>
      <xdr:colOff>101600</xdr:colOff>
      <xdr:row>98</xdr:row>
      <xdr:rowOff>132046</xdr:rowOff>
    </xdr:to>
    <xdr:sp macro="" textlink="">
      <xdr:nvSpPr>
        <xdr:cNvPr id="487" name="楕円 486"/>
        <xdr:cNvSpPr/>
      </xdr:nvSpPr>
      <xdr:spPr>
        <a:xfrm>
          <a:off x="7810500" y="1683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148573</xdr:rowOff>
    </xdr:from>
    <xdr:ext cx="534377" cy="259045"/>
    <xdr:sp macro="" textlink="">
      <xdr:nvSpPr>
        <xdr:cNvPr id="488" name="テキスト ボックス 487"/>
        <xdr:cNvSpPr txBox="1"/>
      </xdr:nvSpPr>
      <xdr:spPr>
        <a:xfrm>
          <a:off x="7594111" y="1660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34061</xdr:rowOff>
    </xdr:from>
    <xdr:to>
      <xdr:col>36</xdr:col>
      <xdr:colOff>165100</xdr:colOff>
      <xdr:row>98</xdr:row>
      <xdr:rowOff>135661</xdr:rowOff>
    </xdr:to>
    <xdr:sp macro="" textlink="">
      <xdr:nvSpPr>
        <xdr:cNvPr id="489" name="楕円 488"/>
        <xdr:cNvSpPr/>
      </xdr:nvSpPr>
      <xdr:spPr>
        <a:xfrm>
          <a:off x="6921500" y="168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152188</xdr:rowOff>
    </xdr:from>
    <xdr:ext cx="534377" cy="259045"/>
    <xdr:sp macro="" textlink="">
      <xdr:nvSpPr>
        <xdr:cNvPr id="490" name="テキスト ボックス 489"/>
        <xdr:cNvSpPr txBox="1"/>
      </xdr:nvSpPr>
      <xdr:spPr>
        <a:xfrm>
          <a:off x="6705111" y="1661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5" name="直線コネクタ 514"/>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6"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7" name="直線コネクタ 516"/>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8"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9" name="直線コネクタ 518"/>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138481</xdr:rowOff>
    </xdr:from>
    <xdr:to>
      <xdr:col>85</xdr:col>
      <xdr:colOff>127000</xdr:colOff>
      <xdr:row>37</xdr:row>
      <xdr:rowOff>60642</xdr:rowOff>
    </xdr:to>
    <xdr:cxnSp macro="">
      <xdr:nvCxnSpPr>
        <xdr:cNvPr id="520" name="直線コネクタ 519"/>
        <xdr:cNvCxnSpPr/>
      </xdr:nvCxnSpPr>
      <xdr:spPr>
        <a:xfrm flipV="1">
          <a:off x="15481300" y="6310681"/>
          <a:ext cx="8382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36834</xdr:rowOff>
    </xdr:from>
    <xdr:ext cx="534377" cy="259045"/>
    <xdr:sp macro="" textlink="">
      <xdr:nvSpPr>
        <xdr:cNvPr id="521" name="消防費平均値テキスト"/>
        <xdr:cNvSpPr txBox="1"/>
      </xdr:nvSpPr>
      <xdr:spPr>
        <a:xfrm>
          <a:off x="16370300" y="603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2" name="フローチャート: 判断 521"/>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49060</xdr:rowOff>
    </xdr:from>
    <xdr:to>
      <xdr:col>81</xdr:col>
      <xdr:colOff>50800</xdr:colOff>
      <xdr:row>37</xdr:row>
      <xdr:rowOff>60642</xdr:rowOff>
    </xdr:to>
    <xdr:cxnSp macro="">
      <xdr:nvCxnSpPr>
        <xdr:cNvPr id="523" name="直線コネクタ 522"/>
        <xdr:cNvCxnSpPr/>
      </xdr:nvCxnSpPr>
      <xdr:spPr>
        <a:xfrm>
          <a:off x="14592300" y="6049810"/>
          <a:ext cx="889000" cy="3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4" name="フローチャート: 判断 523"/>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7459</xdr:rowOff>
    </xdr:from>
    <xdr:ext cx="534377" cy="259045"/>
    <xdr:sp macro="" textlink="">
      <xdr:nvSpPr>
        <xdr:cNvPr id="525" name="テキスト ボックス 524"/>
        <xdr:cNvSpPr txBox="1"/>
      </xdr:nvSpPr>
      <xdr:spPr>
        <a:xfrm>
          <a:off x="15214111" y="583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102553</xdr:rowOff>
    </xdr:from>
    <xdr:to>
      <xdr:col>76</xdr:col>
      <xdr:colOff>114300</xdr:colOff>
      <xdr:row>35</xdr:row>
      <xdr:rowOff>49060</xdr:rowOff>
    </xdr:to>
    <xdr:cxnSp macro="">
      <xdr:nvCxnSpPr>
        <xdr:cNvPr id="526" name="直線コネクタ 525"/>
        <xdr:cNvCxnSpPr/>
      </xdr:nvCxnSpPr>
      <xdr:spPr>
        <a:xfrm>
          <a:off x="13703300" y="5931853"/>
          <a:ext cx="8890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7" name="フローチャート: 判断 526"/>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70870</xdr:rowOff>
    </xdr:from>
    <xdr:ext cx="534377" cy="259045"/>
    <xdr:sp macro="" textlink="">
      <xdr:nvSpPr>
        <xdr:cNvPr id="528" name="テキスト ボックス 527"/>
        <xdr:cNvSpPr txBox="1"/>
      </xdr:nvSpPr>
      <xdr:spPr>
        <a:xfrm>
          <a:off x="14325111" y="62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102553</xdr:rowOff>
    </xdr:from>
    <xdr:to>
      <xdr:col>71</xdr:col>
      <xdr:colOff>177800</xdr:colOff>
      <xdr:row>37</xdr:row>
      <xdr:rowOff>105296</xdr:rowOff>
    </xdr:to>
    <xdr:cxnSp macro="">
      <xdr:nvCxnSpPr>
        <xdr:cNvPr id="529" name="直線コネクタ 528"/>
        <xdr:cNvCxnSpPr/>
      </xdr:nvCxnSpPr>
      <xdr:spPr>
        <a:xfrm flipV="1">
          <a:off x="12814300" y="5931853"/>
          <a:ext cx="889000" cy="5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0" name="フローチャート: 判断 529"/>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35170</xdr:rowOff>
    </xdr:from>
    <xdr:ext cx="534377" cy="259045"/>
    <xdr:sp macro="" textlink="">
      <xdr:nvSpPr>
        <xdr:cNvPr id="531" name="テキスト ボックス 530"/>
        <xdr:cNvSpPr txBox="1"/>
      </xdr:nvSpPr>
      <xdr:spPr>
        <a:xfrm>
          <a:off x="13436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2" name="フローチャート: 判断 531"/>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83202</xdr:rowOff>
    </xdr:from>
    <xdr:ext cx="534377" cy="259045"/>
    <xdr:sp macro="" textlink="">
      <xdr:nvSpPr>
        <xdr:cNvPr id="533" name="テキスト ボックス 532"/>
        <xdr:cNvSpPr txBox="1"/>
      </xdr:nvSpPr>
      <xdr:spPr>
        <a:xfrm>
          <a:off x="12547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87681</xdr:rowOff>
    </xdr:from>
    <xdr:to>
      <xdr:col>85</xdr:col>
      <xdr:colOff>177800</xdr:colOff>
      <xdr:row>37</xdr:row>
      <xdr:rowOff>17831</xdr:rowOff>
    </xdr:to>
    <xdr:sp macro="" textlink="">
      <xdr:nvSpPr>
        <xdr:cNvPr id="539" name="楕円 538"/>
        <xdr:cNvSpPr/>
      </xdr:nvSpPr>
      <xdr:spPr>
        <a:xfrm>
          <a:off x="16268700" y="62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66108</xdr:rowOff>
    </xdr:from>
    <xdr:ext cx="534377" cy="259045"/>
    <xdr:sp macro="" textlink="">
      <xdr:nvSpPr>
        <xdr:cNvPr id="540" name="消防費該当値テキスト"/>
        <xdr:cNvSpPr txBox="1"/>
      </xdr:nvSpPr>
      <xdr:spPr>
        <a:xfrm>
          <a:off x="16370300" y="62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9842</xdr:rowOff>
    </xdr:from>
    <xdr:to>
      <xdr:col>81</xdr:col>
      <xdr:colOff>101600</xdr:colOff>
      <xdr:row>37</xdr:row>
      <xdr:rowOff>111442</xdr:rowOff>
    </xdr:to>
    <xdr:sp macro="" textlink="">
      <xdr:nvSpPr>
        <xdr:cNvPr id="541" name="楕円 540"/>
        <xdr:cNvSpPr/>
      </xdr:nvSpPr>
      <xdr:spPr>
        <a:xfrm>
          <a:off x="15430500" y="63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102569</xdr:rowOff>
    </xdr:from>
    <xdr:ext cx="534377" cy="259045"/>
    <xdr:sp macro="" textlink="">
      <xdr:nvSpPr>
        <xdr:cNvPr id="542" name="テキスト ボックス 541"/>
        <xdr:cNvSpPr txBox="1"/>
      </xdr:nvSpPr>
      <xdr:spPr>
        <a:xfrm>
          <a:off x="15214111" y="64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169710</xdr:rowOff>
    </xdr:from>
    <xdr:to>
      <xdr:col>76</xdr:col>
      <xdr:colOff>165100</xdr:colOff>
      <xdr:row>35</xdr:row>
      <xdr:rowOff>99860</xdr:rowOff>
    </xdr:to>
    <xdr:sp macro="" textlink="">
      <xdr:nvSpPr>
        <xdr:cNvPr id="543" name="楕円 542"/>
        <xdr:cNvSpPr/>
      </xdr:nvSpPr>
      <xdr:spPr>
        <a:xfrm>
          <a:off x="14541500" y="59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116387</xdr:rowOff>
    </xdr:from>
    <xdr:ext cx="534377" cy="259045"/>
    <xdr:sp macro="" textlink="">
      <xdr:nvSpPr>
        <xdr:cNvPr id="544" name="テキスト ボックス 543"/>
        <xdr:cNvSpPr txBox="1"/>
      </xdr:nvSpPr>
      <xdr:spPr>
        <a:xfrm>
          <a:off x="14325111" y="577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51753</xdr:rowOff>
    </xdr:from>
    <xdr:to>
      <xdr:col>72</xdr:col>
      <xdr:colOff>38100</xdr:colOff>
      <xdr:row>34</xdr:row>
      <xdr:rowOff>153353</xdr:rowOff>
    </xdr:to>
    <xdr:sp macro="" textlink="">
      <xdr:nvSpPr>
        <xdr:cNvPr id="545" name="楕円 544"/>
        <xdr:cNvSpPr/>
      </xdr:nvSpPr>
      <xdr:spPr>
        <a:xfrm>
          <a:off x="13652500" y="58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169880</xdr:rowOff>
    </xdr:from>
    <xdr:ext cx="534377" cy="259045"/>
    <xdr:sp macro="" textlink="">
      <xdr:nvSpPr>
        <xdr:cNvPr id="546" name="テキスト ボックス 545"/>
        <xdr:cNvSpPr txBox="1"/>
      </xdr:nvSpPr>
      <xdr:spPr>
        <a:xfrm>
          <a:off x="13436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54496</xdr:rowOff>
    </xdr:from>
    <xdr:to>
      <xdr:col>67</xdr:col>
      <xdr:colOff>101600</xdr:colOff>
      <xdr:row>37</xdr:row>
      <xdr:rowOff>156096</xdr:rowOff>
    </xdr:to>
    <xdr:sp macro="" textlink="">
      <xdr:nvSpPr>
        <xdr:cNvPr id="547" name="楕円 546"/>
        <xdr:cNvSpPr/>
      </xdr:nvSpPr>
      <xdr:spPr>
        <a:xfrm>
          <a:off x="12763500" y="63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147223</xdr:rowOff>
    </xdr:from>
    <xdr:ext cx="534377" cy="259045"/>
    <xdr:sp macro="" textlink="">
      <xdr:nvSpPr>
        <xdr:cNvPr id="548" name="テキスト ボックス 547"/>
        <xdr:cNvSpPr txBox="1"/>
      </xdr:nvSpPr>
      <xdr:spPr>
        <a:xfrm>
          <a:off x="12547111" y="649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2" name="直線コネクタ 571"/>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3"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4" name="直線コネクタ 573"/>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5"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6" name="直線コネクタ 575"/>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60330</xdr:rowOff>
    </xdr:from>
    <xdr:to>
      <xdr:col>85</xdr:col>
      <xdr:colOff>127000</xdr:colOff>
      <xdr:row>56</xdr:row>
      <xdr:rowOff>140515</xdr:rowOff>
    </xdr:to>
    <xdr:cxnSp macro="">
      <xdr:nvCxnSpPr>
        <xdr:cNvPr id="577" name="直線コネクタ 576"/>
        <xdr:cNvCxnSpPr/>
      </xdr:nvCxnSpPr>
      <xdr:spPr>
        <a:xfrm flipV="1">
          <a:off x="15481300" y="9661530"/>
          <a:ext cx="838200" cy="8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39674</xdr:rowOff>
    </xdr:from>
    <xdr:ext cx="534377" cy="259045"/>
    <xdr:sp macro="" textlink="">
      <xdr:nvSpPr>
        <xdr:cNvPr id="578" name="教育費平均値テキスト"/>
        <xdr:cNvSpPr txBox="1"/>
      </xdr:nvSpPr>
      <xdr:spPr>
        <a:xfrm>
          <a:off x="16370300" y="964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9" name="フローチャート: 判断 578"/>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140515</xdr:rowOff>
    </xdr:from>
    <xdr:to>
      <xdr:col>81</xdr:col>
      <xdr:colOff>50800</xdr:colOff>
      <xdr:row>57</xdr:row>
      <xdr:rowOff>103360</xdr:rowOff>
    </xdr:to>
    <xdr:cxnSp macro="">
      <xdr:nvCxnSpPr>
        <xdr:cNvPr id="580" name="直線コネクタ 579"/>
        <xdr:cNvCxnSpPr/>
      </xdr:nvCxnSpPr>
      <xdr:spPr>
        <a:xfrm flipV="1">
          <a:off x="14592300" y="9741715"/>
          <a:ext cx="889000" cy="13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1" name="フローチャート: 判断 580"/>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15262</xdr:rowOff>
    </xdr:from>
    <xdr:ext cx="534377" cy="259045"/>
    <xdr:sp macro="" textlink="">
      <xdr:nvSpPr>
        <xdr:cNvPr id="582" name="テキスト ボックス 581"/>
        <xdr:cNvSpPr txBox="1"/>
      </xdr:nvSpPr>
      <xdr:spPr>
        <a:xfrm>
          <a:off x="15214111" y="94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28120</xdr:rowOff>
    </xdr:from>
    <xdr:to>
      <xdr:col>76</xdr:col>
      <xdr:colOff>114300</xdr:colOff>
      <xdr:row>57</xdr:row>
      <xdr:rowOff>103360</xdr:rowOff>
    </xdr:to>
    <xdr:cxnSp macro="">
      <xdr:nvCxnSpPr>
        <xdr:cNvPr id="583" name="直線コネクタ 582"/>
        <xdr:cNvCxnSpPr/>
      </xdr:nvCxnSpPr>
      <xdr:spPr>
        <a:xfrm>
          <a:off x="13703300" y="9800770"/>
          <a:ext cx="889000" cy="7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4" name="フローチャート: 判断 583"/>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5" name="テキスト ボックス 584"/>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136058</xdr:rowOff>
    </xdr:from>
    <xdr:to>
      <xdr:col>71</xdr:col>
      <xdr:colOff>177800</xdr:colOff>
      <xdr:row>57</xdr:row>
      <xdr:rowOff>28120</xdr:rowOff>
    </xdr:to>
    <xdr:cxnSp macro="">
      <xdr:nvCxnSpPr>
        <xdr:cNvPr id="586" name="直線コネクタ 585"/>
        <xdr:cNvCxnSpPr/>
      </xdr:nvCxnSpPr>
      <xdr:spPr>
        <a:xfrm>
          <a:off x="12814300" y="9737258"/>
          <a:ext cx="889000" cy="6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7" name="フローチャート: 判断 586"/>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88" name="テキスト ボックス 587"/>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9" name="フローチャート: 判断 588"/>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90" name="テキスト ボックス 589"/>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9530</xdr:rowOff>
    </xdr:from>
    <xdr:to>
      <xdr:col>85</xdr:col>
      <xdr:colOff>177800</xdr:colOff>
      <xdr:row>56</xdr:row>
      <xdr:rowOff>111130</xdr:rowOff>
    </xdr:to>
    <xdr:sp macro="" textlink="">
      <xdr:nvSpPr>
        <xdr:cNvPr id="596" name="楕円 595"/>
        <xdr:cNvSpPr/>
      </xdr:nvSpPr>
      <xdr:spPr>
        <a:xfrm>
          <a:off x="16268700" y="96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32407</xdr:rowOff>
    </xdr:from>
    <xdr:ext cx="534377" cy="259045"/>
    <xdr:sp macro="" textlink="">
      <xdr:nvSpPr>
        <xdr:cNvPr id="597" name="教育費該当値テキスト"/>
        <xdr:cNvSpPr txBox="1"/>
      </xdr:nvSpPr>
      <xdr:spPr>
        <a:xfrm>
          <a:off x="16370300" y="946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89715</xdr:rowOff>
    </xdr:from>
    <xdr:to>
      <xdr:col>81</xdr:col>
      <xdr:colOff>101600</xdr:colOff>
      <xdr:row>57</xdr:row>
      <xdr:rowOff>19865</xdr:rowOff>
    </xdr:to>
    <xdr:sp macro="" textlink="">
      <xdr:nvSpPr>
        <xdr:cNvPr id="598" name="楕円 597"/>
        <xdr:cNvSpPr/>
      </xdr:nvSpPr>
      <xdr:spPr>
        <a:xfrm>
          <a:off x="15430500" y="969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10992</xdr:rowOff>
    </xdr:from>
    <xdr:ext cx="534377" cy="259045"/>
    <xdr:sp macro="" textlink="">
      <xdr:nvSpPr>
        <xdr:cNvPr id="599" name="テキスト ボックス 598"/>
        <xdr:cNvSpPr txBox="1"/>
      </xdr:nvSpPr>
      <xdr:spPr>
        <a:xfrm>
          <a:off x="15214111" y="978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52560</xdr:rowOff>
    </xdr:from>
    <xdr:to>
      <xdr:col>76</xdr:col>
      <xdr:colOff>165100</xdr:colOff>
      <xdr:row>57</xdr:row>
      <xdr:rowOff>154160</xdr:rowOff>
    </xdr:to>
    <xdr:sp macro="" textlink="">
      <xdr:nvSpPr>
        <xdr:cNvPr id="600" name="楕円 599"/>
        <xdr:cNvSpPr/>
      </xdr:nvSpPr>
      <xdr:spPr>
        <a:xfrm>
          <a:off x="14541500" y="98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145287</xdr:rowOff>
    </xdr:from>
    <xdr:ext cx="534377" cy="259045"/>
    <xdr:sp macro="" textlink="">
      <xdr:nvSpPr>
        <xdr:cNvPr id="601" name="テキスト ボックス 600"/>
        <xdr:cNvSpPr txBox="1"/>
      </xdr:nvSpPr>
      <xdr:spPr>
        <a:xfrm>
          <a:off x="14325111" y="99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148770</xdr:rowOff>
    </xdr:from>
    <xdr:to>
      <xdr:col>72</xdr:col>
      <xdr:colOff>38100</xdr:colOff>
      <xdr:row>57</xdr:row>
      <xdr:rowOff>78920</xdr:rowOff>
    </xdr:to>
    <xdr:sp macro="" textlink="">
      <xdr:nvSpPr>
        <xdr:cNvPr id="602" name="楕円 601"/>
        <xdr:cNvSpPr/>
      </xdr:nvSpPr>
      <xdr:spPr>
        <a:xfrm>
          <a:off x="13652500" y="974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70047</xdr:rowOff>
    </xdr:from>
    <xdr:ext cx="534377" cy="259045"/>
    <xdr:sp macro="" textlink="">
      <xdr:nvSpPr>
        <xdr:cNvPr id="603" name="テキスト ボックス 602"/>
        <xdr:cNvSpPr txBox="1"/>
      </xdr:nvSpPr>
      <xdr:spPr>
        <a:xfrm>
          <a:off x="13436111" y="984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85258</xdr:rowOff>
    </xdr:from>
    <xdr:to>
      <xdr:col>67</xdr:col>
      <xdr:colOff>101600</xdr:colOff>
      <xdr:row>57</xdr:row>
      <xdr:rowOff>15408</xdr:rowOff>
    </xdr:to>
    <xdr:sp macro="" textlink="">
      <xdr:nvSpPr>
        <xdr:cNvPr id="604" name="楕円 603"/>
        <xdr:cNvSpPr/>
      </xdr:nvSpPr>
      <xdr:spPr>
        <a:xfrm>
          <a:off x="12763500" y="96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6535</xdr:rowOff>
    </xdr:from>
    <xdr:ext cx="534377" cy="259045"/>
    <xdr:sp macro="" textlink="">
      <xdr:nvSpPr>
        <xdr:cNvPr id="605" name="テキスト ボックス 604"/>
        <xdr:cNvSpPr txBox="1"/>
      </xdr:nvSpPr>
      <xdr:spPr>
        <a:xfrm>
          <a:off x="12547111" y="977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7" name="直線コネクタ 626"/>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8"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0"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1" name="直線コネクタ 630"/>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138173</xdr:rowOff>
    </xdr:from>
    <xdr:to>
      <xdr:col>85</xdr:col>
      <xdr:colOff>127000</xdr:colOff>
      <xdr:row>78</xdr:row>
      <xdr:rowOff>139378</xdr:rowOff>
    </xdr:to>
    <xdr:cxnSp macro="">
      <xdr:nvCxnSpPr>
        <xdr:cNvPr id="632" name="直線コネクタ 631"/>
        <xdr:cNvCxnSpPr/>
      </xdr:nvCxnSpPr>
      <xdr:spPr>
        <a:xfrm flipV="1">
          <a:off x="15481300" y="13511273"/>
          <a:ext cx="8382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3"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4" name="フローチャート: 判断 633"/>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130674</xdr:rowOff>
    </xdr:from>
    <xdr:to>
      <xdr:col>81</xdr:col>
      <xdr:colOff>50800</xdr:colOff>
      <xdr:row>78</xdr:row>
      <xdr:rowOff>139378</xdr:rowOff>
    </xdr:to>
    <xdr:cxnSp macro="">
      <xdr:nvCxnSpPr>
        <xdr:cNvPr id="635" name="直線コネクタ 634"/>
        <xdr:cNvCxnSpPr/>
      </xdr:nvCxnSpPr>
      <xdr:spPr>
        <a:xfrm>
          <a:off x="14592300" y="13503774"/>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6" name="フローチャート: 判断 635"/>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37" name="テキスト ボックス 636"/>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130674</xdr:rowOff>
    </xdr:from>
    <xdr:to>
      <xdr:col>76</xdr:col>
      <xdr:colOff>114300</xdr:colOff>
      <xdr:row>78</xdr:row>
      <xdr:rowOff>136809</xdr:rowOff>
    </xdr:to>
    <xdr:cxnSp macro="">
      <xdr:nvCxnSpPr>
        <xdr:cNvPr id="638" name="直線コネクタ 637"/>
        <xdr:cNvCxnSpPr/>
      </xdr:nvCxnSpPr>
      <xdr:spPr>
        <a:xfrm flipV="1">
          <a:off x="13703300" y="13503774"/>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9" name="フローチャート: 判断 638"/>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4522</xdr:rowOff>
    </xdr:from>
    <xdr:ext cx="469744" cy="259045"/>
    <xdr:sp macro="" textlink="">
      <xdr:nvSpPr>
        <xdr:cNvPr id="640" name="テキスト ボックス 639"/>
        <xdr:cNvSpPr txBox="1"/>
      </xdr:nvSpPr>
      <xdr:spPr>
        <a:xfrm>
          <a:off x="14357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127994</xdr:rowOff>
    </xdr:from>
    <xdr:to>
      <xdr:col>71</xdr:col>
      <xdr:colOff>177800</xdr:colOff>
      <xdr:row>78</xdr:row>
      <xdr:rowOff>136809</xdr:rowOff>
    </xdr:to>
    <xdr:cxnSp macro="">
      <xdr:nvCxnSpPr>
        <xdr:cNvPr id="641" name="直線コネクタ 640"/>
        <xdr:cNvCxnSpPr/>
      </xdr:nvCxnSpPr>
      <xdr:spPr>
        <a:xfrm>
          <a:off x="12814300" y="13501094"/>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2" name="フローチャート: 判断 641"/>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25375</xdr:rowOff>
    </xdr:from>
    <xdr:ext cx="469744" cy="259045"/>
    <xdr:sp macro="" textlink="">
      <xdr:nvSpPr>
        <xdr:cNvPr id="643" name="テキスト ボックス 642"/>
        <xdr:cNvSpPr txBox="1"/>
      </xdr:nvSpPr>
      <xdr:spPr>
        <a:xfrm>
          <a:off x="13468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4" name="フローチャート: 判断 643"/>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19677</xdr:rowOff>
    </xdr:from>
    <xdr:ext cx="469744" cy="259045"/>
    <xdr:sp macro="" textlink="">
      <xdr:nvSpPr>
        <xdr:cNvPr id="645" name="テキスト ボックス 644"/>
        <xdr:cNvSpPr txBox="1"/>
      </xdr:nvSpPr>
      <xdr:spPr>
        <a:xfrm>
          <a:off x="12579428"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87373</xdr:rowOff>
    </xdr:from>
    <xdr:to>
      <xdr:col>85</xdr:col>
      <xdr:colOff>177800</xdr:colOff>
      <xdr:row>79</xdr:row>
      <xdr:rowOff>17523</xdr:rowOff>
    </xdr:to>
    <xdr:sp macro="" textlink="">
      <xdr:nvSpPr>
        <xdr:cNvPr id="651" name="楕円 650"/>
        <xdr:cNvSpPr/>
      </xdr:nvSpPr>
      <xdr:spPr>
        <a:xfrm>
          <a:off x="16268700" y="134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378565" cy="259045"/>
    <xdr:sp macro="" textlink="">
      <xdr:nvSpPr>
        <xdr:cNvPr id="652" name="災害復旧費該当値テキスト"/>
        <xdr:cNvSpPr txBox="1"/>
      </xdr:nvSpPr>
      <xdr:spPr>
        <a:xfrm>
          <a:off x="16370300" y="13434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88578</xdr:rowOff>
    </xdr:from>
    <xdr:to>
      <xdr:col>81</xdr:col>
      <xdr:colOff>101600</xdr:colOff>
      <xdr:row>79</xdr:row>
      <xdr:rowOff>18728</xdr:rowOff>
    </xdr:to>
    <xdr:sp macro="" textlink="">
      <xdr:nvSpPr>
        <xdr:cNvPr id="653" name="楕円 652"/>
        <xdr:cNvSpPr/>
      </xdr:nvSpPr>
      <xdr:spPr>
        <a:xfrm>
          <a:off x="15430500" y="134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9855</xdr:rowOff>
    </xdr:from>
    <xdr:ext cx="378565" cy="259045"/>
    <xdr:sp macro="" textlink="">
      <xdr:nvSpPr>
        <xdr:cNvPr id="654" name="テキスト ボックス 653"/>
        <xdr:cNvSpPr txBox="1"/>
      </xdr:nvSpPr>
      <xdr:spPr>
        <a:xfrm>
          <a:off x="15292017" y="13554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79874</xdr:rowOff>
    </xdr:from>
    <xdr:to>
      <xdr:col>76</xdr:col>
      <xdr:colOff>165100</xdr:colOff>
      <xdr:row>79</xdr:row>
      <xdr:rowOff>10024</xdr:rowOff>
    </xdr:to>
    <xdr:sp macro="" textlink="">
      <xdr:nvSpPr>
        <xdr:cNvPr id="655" name="楕円 654"/>
        <xdr:cNvSpPr/>
      </xdr:nvSpPr>
      <xdr:spPr>
        <a:xfrm>
          <a:off x="14541500" y="134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26551</xdr:rowOff>
    </xdr:from>
    <xdr:ext cx="469744" cy="259045"/>
    <xdr:sp macro="" textlink="">
      <xdr:nvSpPr>
        <xdr:cNvPr id="656" name="テキスト ボックス 655"/>
        <xdr:cNvSpPr txBox="1"/>
      </xdr:nvSpPr>
      <xdr:spPr>
        <a:xfrm>
          <a:off x="14357428" y="1322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86009</xdr:rowOff>
    </xdr:from>
    <xdr:to>
      <xdr:col>72</xdr:col>
      <xdr:colOff>38100</xdr:colOff>
      <xdr:row>79</xdr:row>
      <xdr:rowOff>16159</xdr:rowOff>
    </xdr:to>
    <xdr:sp macro="" textlink="">
      <xdr:nvSpPr>
        <xdr:cNvPr id="657" name="楕円 656"/>
        <xdr:cNvSpPr/>
      </xdr:nvSpPr>
      <xdr:spPr>
        <a:xfrm>
          <a:off x="13652500" y="1345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7286</xdr:rowOff>
    </xdr:from>
    <xdr:ext cx="469744" cy="259045"/>
    <xdr:sp macro="" textlink="">
      <xdr:nvSpPr>
        <xdr:cNvPr id="658" name="テキスト ボックス 657"/>
        <xdr:cNvSpPr txBox="1"/>
      </xdr:nvSpPr>
      <xdr:spPr>
        <a:xfrm>
          <a:off x="13468428" y="1355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77194</xdr:rowOff>
    </xdr:from>
    <xdr:to>
      <xdr:col>67</xdr:col>
      <xdr:colOff>101600</xdr:colOff>
      <xdr:row>79</xdr:row>
      <xdr:rowOff>7344</xdr:rowOff>
    </xdr:to>
    <xdr:sp macro="" textlink="">
      <xdr:nvSpPr>
        <xdr:cNvPr id="659" name="楕円 658"/>
        <xdr:cNvSpPr/>
      </xdr:nvSpPr>
      <xdr:spPr>
        <a:xfrm>
          <a:off x="12763500" y="1345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169921</xdr:rowOff>
    </xdr:from>
    <xdr:ext cx="469744" cy="259045"/>
    <xdr:sp macro="" textlink="">
      <xdr:nvSpPr>
        <xdr:cNvPr id="660" name="テキスト ボックス 659"/>
        <xdr:cNvSpPr txBox="1"/>
      </xdr:nvSpPr>
      <xdr:spPr>
        <a:xfrm>
          <a:off x="12579428" y="1354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6" name="直線コネクタ 685"/>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7"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8" name="直線コネクタ 687"/>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9"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0" name="直線コネクタ 689"/>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96766</xdr:rowOff>
    </xdr:from>
    <xdr:to>
      <xdr:col>85</xdr:col>
      <xdr:colOff>127000</xdr:colOff>
      <xdr:row>95</xdr:row>
      <xdr:rowOff>106531</xdr:rowOff>
    </xdr:to>
    <xdr:cxnSp macro="">
      <xdr:nvCxnSpPr>
        <xdr:cNvPr id="691" name="直線コネクタ 690"/>
        <xdr:cNvCxnSpPr/>
      </xdr:nvCxnSpPr>
      <xdr:spPr>
        <a:xfrm flipV="1">
          <a:off x="15481300" y="16384516"/>
          <a:ext cx="8382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18094</xdr:rowOff>
    </xdr:from>
    <xdr:ext cx="534377" cy="259045"/>
    <xdr:sp macro="" textlink="">
      <xdr:nvSpPr>
        <xdr:cNvPr id="692" name="公債費平均値テキスト"/>
        <xdr:cNvSpPr txBox="1"/>
      </xdr:nvSpPr>
      <xdr:spPr>
        <a:xfrm>
          <a:off x="16370300" y="161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3" name="フローチャート: 判断 692"/>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80297</xdr:rowOff>
    </xdr:from>
    <xdr:to>
      <xdr:col>81</xdr:col>
      <xdr:colOff>50800</xdr:colOff>
      <xdr:row>95</xdr:row>
      <xdr:rowOff>106531</xdr:rowOff>
    </xdr:to>
    <xdr:cxnSp macro="">
      <xdr:nvCxnSpPr>
        <xdr:cNvPr id="694" name="直線コネクタ 693"/>
        <xdr:cNvCxnSpPr/>
      </xdr:nvCxnSpPr>
      <xdr:spPr>
        <a:xfrm>
          <a:off x="14592300" y="16368047"/>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5" name="フローチャート: 判断 694"/>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138566</xdr:rowOff>
    </xdr:from>
    <xdr:ext cx="534377" cy="259045"/>
    <xdr:sp macro="" textlink="">
      <xdr:nvSpPr>
        <xdr:cNvPr id="696" name="テキスト ボックス 695"/>
        <xdr:cNvSpPr txBox="1"/>
      </xdr:nvSpPr>
      <xdr:spPr>
        <a:xfrm>
          <a:off x="15214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30832</xdr:rowOff>
    </xdr:from>
    <xdr:to>
      <xdr:col>76</xdr:col>
      <xdr:colOff>114300</xdr:colOff>
      <xdr:row>95</xdr:row>
      <xdr:rowOff>80297</xdr:rowOff>
    </xdr:to>
    <xdr:cxnSp macro="">
      <xdr:nvCxnSpPr>
        <xdr:cNvPr id="697" name="直線コネクタ 696"/>
        <xdr:cNvCxnSpPr/>
      </xdr:nvCxnSpPr>
      <xdr:spPr>
        <a:xfrm>
          <a:off x="13703300" y="16318582"/>
          <a:ext cx="889000" cy="4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8" name="フローチャート: 判断 697"/>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132090</xdr:rowOff>
    </xdr:from>
    <xdr:ext cx="534377" cy="259045"/>
    <xdr:sp macro="" textlink="">
      <xdr:nvSpPr>
        <xdr:cNvPr id="699" name="テキスト ボックス 698"/>
        <xdr:cNvSpPr txBox="1"/>
      </xdr:nvSpPr>
      <xdr:spPr>
        <a:xfrm>
          <a:off x="14325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4074</xdr:rowOff>
    </xdr:from>
    <xdr:to>
      <xdr:col>71</xdr:col>
      <xdr:colOff>177800</xdr:colOff>
      <xdr:row>95</xdr:row>
      <xdr:rowOff>30832</xdr:rowOff>
    </xdr:to>
    <xdr:cxnSp macro="">
      <xdr:nvCxnSpPr>
        <xdr:cNvPr id="700" name="直線コネクタ 699"/>
        <xdr:cNvCxnSpPr/>
      </xdr:nvCxnSpPr>
      <xdr:spPr>
        <a:xfrm>
          <a:off x="12814300" y="16291824"/>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1" name="フローチャート: 判断 700"/>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122823</xdr:rowOff>
    </xdr:from>
    <xdr:ext cx="534377" cy="259045"/>
    <xdr:sp macro="" textlink="">
      <xdr:nvSpPr>
        <xdr:cNvPr id="702" name="テキスト ボックス 701"/>
        <xdr:cNvSpPr txBox="1"/>
      </xdr:nvSpPr>
      <xdr:spPr>
        <a:xfrm>
          <a:off x="13436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3" name="フローチャート: 判断 702"/>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129157</xdr:rowOff>
    </xdr:from>
    <xdr:ext cx="534377" cy="259045"/>
    <xdr:sp macro="" textlink="">
      <xdr:nvSpPr>
        <xdr:cNvPr id="704" name="テキスト ボックス 703"/>
        <xdr:cNvSpPr txBox="1"/>
      </xdr:nvSpPr>
      <xdr:spPr>
        <a:xfrm>
          <a:off x="12547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45966</xdr:rowOff>
    </xdr:from>
    <xdr:to>
      <xdr:col>85</xdr:col>
      <xdr:colOff>177800</xdr:colOff>
      <xdr:row>95</xdr:row>
      <xdr:rowOff>147566</xdr:rowOff>
    </xdr:to>
    <xdr:sp macro="" textlink="">
      <xdr:nvSpPr>
        <xdr:cNvPr id="710" name="楕円 709"/>
        <xdr:cNvSpPr/>
      </xdr:nvSpPr>
      <xdr:spPr>
        <a:xfrm>
          <a:off x="16268700" y="1633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24393</xdr:rowOff>
    </xdr:from>
    <xdr:ext cx="534377" cy="259045"/>
    <xdr:sp macro="" textlink="">
      <xdr:nvSpPr>
        <xdr:cNvPr id="711" name="公債費該当値テキスト"/>
        <xdr:cNvSpPr txBox="1"/>
      </xdr:nvSpPr>
      <xdr:spPr>
        <a:xfrm>
          <a:off x="16370300" y="1631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55731</xdr:rowOff>
    </xdr:from>
    <xdr:to>
      <xdr:col>81</xdr:col>
      <xdr:colOff>101600</xdr:colOff>
      <xdr:row>95</xdr:row>
      <xdr:rowOff>157331</xdr:rowOff>
    </xdr:to>
    <xdr:sp macro="" textlink="">
      <xdr:nvSpPr>
        <xdr:cNvPr id="712" name="楕円 711"/>
        <xdr:cNvSpPr/>
      </xdr:nvSpPr>
      <xdr:spPr>
        <a:xfrm>
          <a:off x="15430500" y="1634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148458</xdr:rowOff>
    </xdr:from>
    <xdr:ext cx="534377" cy="259045"/>
    <xdr:sp macro="" textlink="">
      <xdr:nvSpPr>
        <xdr:cNvPr id="713" name="テキスト ボックス 712"/>
        <xdr:cNvSpPr txBox="1"/>
      </xdr:nvSpPr>
      <xdr:spPr>
        <a:xfrm>
          <a:off x="15214111" y="164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29497</xdr:rowOff>
    </xdr:from>
    <xdr:to>
      <xdr:col>76</xdr:col>
      <xdr:colOff>165100</xdr:colOff>
      <xdr:row>95</xdr:row>
      <xdr:rowOff>131097</xdr:rowOff>
    </xdr:to>
    <xdr:sp macro="" textlink="">
      <xdr:nvSpPr>
        <xdr:cNvPr id="714" name="楕円 713"/>
        <xdr:cNvSpPr/>
      </xdr:nvSpPr>
      <xdr:spPr>
        <a:xfrm>
          <a:off x="14541500" y="1631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122224</xdr:rowOff>
    </xdr:from>
    <xdr:ext cx="534377" cy="259045"/>
    <xdr:sp macro="" textlink="">
      <xdr:nvSpPr>
        <xdr:cNvPr id="715" name="テキスト ボックス 714"/>
        <xdr:cNvSpPr txBox="1"/>
      </xdr:nvSpPr>
      <xdr:spPr>
        <a:xfrm>
          <a:off x="14325111" y="164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151482</xdr:rowOff>
    </xdr:from>
    <xdr:to>
      <xdr:col>72</xdr:col>
      <xdr:colOff>38100</xdr:colOff>
      <xdr:row>95</xdr:row>
      <xdr:rowOff>81632</xdr:rowOff>
    </xdr:to>
    <xdr:sp macro="" textlink="">
      <xdr:nvSpPr>
        <xdr:cNvPr id="716" name="楕円 715"/>
        <xdr:cNvSpPr/>
      </xdr:nvSpPr>
      <xdr:spPr>
        <a:xfrm>
          <a:off x="13652500" y="1626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98159</xdr:rowOff>
    </xdr:from>
    <xdr:ext cx="534377" cy="259045"/>
    <xdr:sp macro="" textlink="">
      <xdr:nvSpPr>
        <xdr:cNvPr id="717" name="テキスト ボックス 716"/>
        <xdr:cNvSpPr txBox="1"/>
      </xdr:nvSpPr>
      <xdr:spPr>
        <a:xfrm>
          <a:off x="13436111" y="1604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124724</xdr:rowOff>
    </xdr:from>
    <xdr:to>
      <xdr:col>67</xdr:col>
      <xdr:colOff>101600</xdr:colOff>
      <xdr:row>95</xdr:row>
      <xdr:rowOff>54874</xdr:rowOff>
    </xdr:to>
    <xdr:sp macro="" textlink="">
      <xdr:nvSpPr>
        <xdr:cNvPr id="718" name="楕円 717"/>
        <xdr:cNvSpPr/>
      </xdr:nvSpPr>
      <xdr:spPr>
        <a:xfrm>
          <a:off x="12763500" y="1624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71401</xdr:rowOff>
    </xdr:from>
    <xdr:ext cx="534377" cy="259045"/>
    <xdr:sp macro="" textlink="">
      <xdr:nvSpPr>
        <xdr:cNvPr id="719" name="テキスト ボックス 718"/>
        <xdr:cNvSpPr txBox="1"/>
      </xdr:nvSpPr>
      <xdr:spPr>
        <a:xfrm>
          <a:off x="12547111" y="1601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3" name="直線コネクタ 742"/>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4"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6"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7" name="直線コネクタ 746"/>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168732</xdr:rowOff>
    </xdr:from>
    <xdr:to>
      <xdr:col>116</xdr:col>
      <xdr:colOff>63500</xdr:colOff>
      <xdr:row>39</xdr:row>
      <xdr:rowOff>44450</xdr:rowOff>
    </xdr:to>
    <xdr:cxnSp macro="">
      <xdr:nvCxnSpPr>
        <xdr:cNvPr id="748" name="直線コネクタ 747"/>
        <xdr:cNvCxnSpPr/>
      </xdr:nvCxnSpPr>
      <xdr:spPr>
        <a:xfrm flipV="1">
          <a:off x="21323300" y="6683832"/>
          <a:ext cx="8382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140326</xdr:rowOff>
    </xdr:from>
    <xdr:ext cx="313932" cy="259045"/>
    <xdr:sp macro="" textlink="">
      <xdr:nvSpPr>
        <xdr:cNvPr id="749" name="諸支出金平均値テキスト"/>
        <xdr:cNvSpPr txBox="1"/>
      </xdr:nvSpPr>
      <xdr:spPr>
        <a:xfrm>
          <a:off x="22212300" y="6655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0" name="フローチャート: 判断 749"/>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35078</xdr:rowOff>
    </xdr:from>
    <xdr:to>
      <xdr:col>111</xdr:col>
      <xdr:colOff>177800</xdr:colOff>
      <xdr:row>39</xdr:row>
      <xdr:rowOff>44450</xdr:rowOff>
    </xdr:to>
    <xdr:cxnSp macro="">
      <xdr:nvCxnSpPr>
        <xdr:cNvPr id="751" name="直線コネクタ 750"/>
        <xdr:cNvCxnSpPr/>
      </xdr:nvCxnSpPr>
      <xdr:spPr>
        <a:xfrm>
          <a:off x="20434300" y="6721628"/>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2" name="フローチャート: 判断 751"/>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3" name="テキスト ボックス 752"/>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41097</xdr:rowOff>
    </xdr:from>
    <xdr:to>
      <xdr:col>107</xdr:col>
      <xdr:colOff>50800</xdr:colOff>
      <xdr:row>39</xdr:row>
      <xdr:rowOff>35078</xdr:rowOff>
    </xdr:to>
    <xdr:cxnSp macro="">
      <xdr:nvCxnSpPr>
        <xdr:cNvPr id="754" name="直線コネクタ 753"/>
        <xdr:cNvCxnSpPr/>
      </xdr:nvCxnSpPr>
      <xdr:spPr>
        <a:xfrm>
          <a:off x="19545300" y="6213297"/>
          <a:ext cx="889000" cy="50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5" name="フローチャート: 判断 754"/>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83634</xdr:rowOff>
    </xdr:from>
    <xdr:ext cx="313932" cy="259045"/>
    <xdr:sp macro="" textlink="">
      <xdr:nvSpPr>
        <xdr:cNvPr id="756" name="テキスト ボックス 755"/>
        <xdr:cNvSpPr txBox="1"/>
      </xdr:nvSpPr>
      <xdr:spPr>
        <a:xfrm>
          <a:off x="20277333" y="67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41097</xdr:rowOff>
    </xdr:from>
    <xdr:to>
      <xdr:col>102</xdr:col>
      <xdr:colOff>114300</xdr:colOff>
      <xdr:row>38</xdr:row>
      <xdr:rowOff>158217</xdr:rowOff>
    </xdr:to>
    <xdr:cxnSp macro="">
      <xdr:nvCxnSpPr>
        <xdr:cNvPr id="757" name="直線コネクタ 756"/>
        <xdr:cNvCxnSpPr/>
      </xdr:nvCxnSpPr>
      <xdr:spPr>
        <a:xfrm flipV="1">
          <a:off x="18656300" y="6213297"/>
          <a:ext cx="889000" cy="4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8" name="フローチャート: 判断 757"/>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67632</xdr:rowOff>
    </xdr:from>
    <xdr:ext cx="378565" cy="259045"/>
    <xdr:sp macro="" textlink="">
      <xdr:nvSpPr>
        <xdr:cNvPr id="759" name="テキスト ボックス 758"/>
        <xdr:cNvSpPr txBox="1"/>
      </xdr:nvSpPr>
      <xdr:spPr>
        <a:xfrm>
          <a:off x="19356017" y="675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0" name="フローチャート: 判断 759"/>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52468</xdr:rowOff>
    </xdr:from>
    <xdr:ext cx="378565" cy="259045"/>
    <xdr:sp macro="" textlink="">
      <xdr:nvSpPr>
        <xdr:cNvPr id="761" name="テキスト ボックス 760"/>
        <xdr:cNvSpPr txBox="1"/>
      </xdr:nvSpPr>
      <xdr:spPr>
        <a:xfrm>
          <a:off x="18467017" y="6739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117932</xdr:rowOff>
    </xdr:from>
    <xdr:to>
      <xdr:col>116</xdr:col>
      <xdr:colOff>114300</xdr:colOff>
      <xdr:row>39</xdr:row>
      <xdr:rowOff>48082</xdr:rowOff>
    </xdr:to>
    <xdr:sp macro="" textlink="">
      <xdr:nvSpPr>
        <xdr:cNvPr id="767" name="楕円 766"/>
        <xdr:cNvSpPr/>
      </xdr:nvSpPr>
      <xdr:spPr>
        <a:xfrm>
          <a:off x="22110700" y="66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77309</xdr:rowOff>
    </xdr:from>
    <xdr:ext cx="378565" cy="259045"/>
    <xdr:sp macro="" textlink="">
      <xdr:nvSpPr>
        <xdr:cNvPr id="768" name="諸支出金該当値テキスト"/>
        <xdr:cNvSpPr txBox="1"/>
      </xdr:nvSpPr>
      <xdr:spPr>
        <a:xfrm>
          <a:off x="22212300" y="642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155728</xdr:rowOff>
    </xdr:from>
    <xdr:to>
      <xdr:col>107</xdr:col>
      <xdr:colOff>101600</xdr:colOff>
      <xdr:row>39</xdr:row>
      <xdr:rowOff>85878</xdr:rowOff>
    </xdr:to>
    <xdr:sp macro="" textlink="">
      <xdr:nvSpPr>
        <xdr:cNvPr id="771" name="楕円 770"/>
        <xdr:cNvSpPr/>
      </xdr:nvSpPr>
      <xdr:spPr>
        <a:xfrm>
          <a:off x="20383500" y="66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102404</xdr:rowOff>
    </xdr:from>
    <xdr:ext cx="378565" cy="259045"/>
    <xdr:sp macro="" textlink="">
      <xdr:nvSpPr>
        <xdr:cNvPr id="772" name="テキスト ボックス 771"/>
        <xdr:cNvSpPr txBox="1"/>
      </xdr:nvSpPr>
      <xdr:spPr>
        <a:xfrm>
          <a:off x="20245017" y="6446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161747</xdr:rowOff>
    </xdr:from>
    <xdr:to>
      <xdr:col>102</xdr:col>
      <xdr:colOff>165100</xdr:colOff>
      <xdr:row>36</xdr:row>
      <xdr:rowOff>91897</xdr:rowOff>
    </xdr:to>
    <xdr:sp macro="" textlink="">
      <xdr:nvSpPr>
        <xdr:cNvPr id="773" name="楕円 772"/>
        <xdr:cNvSpPr/>
      </xdr:nvSpPr>
      <xdr:spPr>
        <a:xfrm>
          <a:off x="19494500" y="61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108424</xdr:rowOff>
    </xdr:from>
    <xdr:ext cx="469744" cy="259045"/>
    <xdr:sp macro="" textlink="">
      <xdr:nvSpPr>
        <xdr:cNvPr id="774" name="テキスト ボックス 773"/>
        <xdr:cNvSpPr txBox="1"/>
      </xdr:nvSpPr>
      <xdr:spPr>
        <a:xfrm>
          <a:off x="19310428" y="593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107417</xdr:rowOff>
    </xdr:from>
    <xdr:to>
      <xdr:col>98</xdr:col>
      <xdr:colOff>38100</xdr:colOff>
      <xdr:row>39</xdr:row>
      <xdr:rowOff>37567</xdr:rowOff>
    </xdr:to>
    <xdr:sp macro="" textlink="">
      <xdr:nvSpPr>
        <xdr:cNvPr id="775" name="楕円 774"/>
        <xdr:cNvSpPr/>
      </xdr:nvSpPr>
      <xdr:spPr>
        <a:xfrm>
          <a:off x="18605500" y="66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54094</xdr:rowOff>
    </xdr:from>
    <xdr:ext cx="378565" cy="259045"/>
    <xdr:sp macro="" textlink="">
      <xdr:nvSpPr>
        <xdr:cNvPr id="776" name="テキスト ボックス 775"/>
        <xdr:cNvSpPr txBox="1"/>
      </xdr:nvSpPr>
      <xdr:spPr>
        <a:xfrm>
          <a:off x="18467017" y="6397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8" name="テキスト ボックス 797"/>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0" name="直線コネクタ 799"/>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1"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3"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4" name="直線コネクタ 803"/>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6"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7" name="フローチャート: 判断 806"/>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5"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議会費は議員定数を削減しているものの類似団体平均より高く推移しており、平成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年度では</a:t>
          </a:r>
          <a:r>
            <a:rPr kumimoji="1" lang="en-US" altLang="ja-JP" sz="1100">
              <a:latin typeface="ＭＳ Ｐゴシック" panose="020B0600070205080204" pitchFamily="50" charset="-128"/>
              <a:ea typeface="ＭＳ Ｐゴシック" panose="020B0600070205080204" pitchFamily="50" charset="-128"/>
            </a:rPr>
            <a:t>1,778</a:t>
          </a:r>
          <a:r>
            <a:rPr kumimoji="1" lang="ja-JP" altLang="en-US" sz="1100">
              <a:latin typeface="ＭＳ Ｐゴシック" panose="020B0600070205080204" pitchFamily="50" charset="-128"/>
              <a:ea typeface="ＭＳ Ｐゴシック" panose="020B0600070205080204" pitchFamily="50" charset="-128"/>
            </a:rPr>
            <a:t>円上回っている。総務費は類似団体平均を</a:t>
          </a:r>
          <a:r>
            <a:rPr kumimoji="1" lang="en-US" altLang="ja-JP" sz="1100">
              <a:latin typeface="ＭＳ Ｐゴシック" panose="020B0600070205080204" pitchFamily="50" charset="-128"/>
              <a:ea typeface="ＭＳ Ｐゴシック" panose="020B0600070205080204" pitchFamily="50" charset="-128"/>
            </a:rPr>
            <a:t>1,778</a:t>
          </a:r>
          <a:r>
            <a:rPr kumimoji="1" lang="ja-JP" altLang="en-US" sz="1100">
              <a:latin typeface="ＭＳ Ｐゴシック" panose="020B0600070205080204" pitchFamily="50" charset="-128"/>
              <a:ea typeface="ＭＳ Ｐゴシック" panose="020B0600070205080204" pitchFamily="50" charset="-128"/>
            </a:rPr>
            <a:t>円上回ったが、ふるさと納税寄附が伸び悩み返礼品等経費や基金積立金が減額となったため前年度より</a:t>
          </a:r>
          <a:r>
            <a:rPr kumimoji="1" lang="en-US" altLang="ja-JP" sz="1100">
              <a:latin typeface="ＭＳ Ｐゴシック" panose="020B0600070205080204" pitchFamily="50" charset="-128"/>
              <a:ea typeface="ＭＳ Ｐゴシック" panose="020B0600070205080204" pitchFamily="50" charset="-128"/>
            </a:rPr>
            <a:t>4,425</a:t>
          </a:r>
          <a:r>
            <a:rPr kumimoji="1" lang="ja-JP" altLang="en-US" sz="1100">
              <a:latin typeface="ＭＳ Ｐゴシック" panose="020B0600070205080204" pitchFamily="50" charset="-128"/>
              <a:ea typeface="ＭＳ Ｐゴシック" panose="020B0600070205080204" pitchFamily="50" charset="-128"/>
            </a:rPr>
            <a:t>円減少した。民生費は臨時福祉給付金事業や保育施設整備関連の事業費が減少したため前年度より</a:t>
          </a:r>
          <a:r>
            <a:rPr kumimoji="1" lang="en-US" altLang="ja-JP" sz="1100">
              <a:latin typeface="ＭＳ Ｐゴシック" panose="020B0600070205080204" pitchFamily="50" charset="-128"/>
              <a:ea typeface="ＭＳ Ｐゴシック" panose="020B0600070205080204" pitchFamily="50" charset="-128"/>
            </a:rPr>
            <a:t>8,266</a:t>
          </a:r>
          <a:r>
            <a:rPr kumimoji="1" lang="ja-JP" altLang="en-US" sz="1100">
              <a:latin typeface="ＭＳ Ｐゴシック" panose="020B0600070205080204" pitchFamily="50" charset="-128"/>
              <a:ea typeface="ＭＳ Ｐゴシック" panose="020B0600070205080204" pitchFamily="50" charset="-128"/>
            </a:rPr>
            <a:t>円減少し、平成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も類似団体平均を下回ったが、臨時的経費の影響であり、認定こども園の施設型給付費や介護保険事業会計への繰出金が増えており、今後も増加傾向が見込まれる。衛生費は北村山公立病院組合への負担金が大幅に増加したため前年度より</a:t>
          </a:r>
          <a:r>
            <a:rPr kumimoji="1" lang="en-US" altLang="ja-JP" sz="1100">
              <a:latin typeface="ＭＳ Ｐゴシック" panose="020B0600070205080204" pitchFamily="50" charset="-128"/>
              <a:ea typeface="ＭＳ Ｐゴシック" panose="020B0600070205080204" pitchFamily="50" charset="-128"/>
            </a:rPr>
            <a:t>2,421</a:t>
          </a:r>
          <a:r>
            <a:rPr kumimoji="1" lang="ja-JP" altLang="en-US" sz="1100">
              <a:latin typeface="ＭＳ Ｐゴシック" panose="020B0600070205080204" pitchFamily="50" charset="-128"/>
              <a:ea typeface="ＭＳ Ｐゴシック" panose="020B0600070205080204" pitchFamily="50" charset="-128"/>
            </a:rPr>
            <a:t>円増えているが、平成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も類似団体中最も低い数値である。これはごみ処理施設を単独運営ではなく一部事務組合で運営している影響が大きいと考えられる。労働費は雇用創造対策などにより類似団体平均を上回っている。農林水産業費は類似団体平均を下回る水準で推移してきた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年度以降は民有林林道整備事業の開始と県営土地改良事業負担金の大幅増額により増加傾向にあり類似団体平均に近付いてきている。平成</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年度まではこの傾向が続く見込みである。商工費は</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年連続でわずかに減少したものの類似団体平均を</a:t>
          </a:r>
          <a:r>
            <a:rPr kumimoji="1" lang="en-US" altLang="ja-JP" sz="1100">
              <a:latin typeface="ＭＳ Ｐゴシック" panose="020B0600070205080204" pitchFamily="50" charset="-128"/>
              <a:ea typeface="ＭＳ Ｐゴシック" panose="020B0600070205080204" pitchFamily="50" charset="-128"/>
            </a:rPr>
            <a:t>4,742</a:t>
          </a:r>
          <a:r>
            <a:rPr kumimoji="1" lang="ja-JP" altLang="en-US" sz="1100">
              <a:latin typeface="ＭＳ Ｐゴシック" panose="020B0600070205080204" pitchFamily="50" charset="-128"/>
              <a:ea typeface="ＭＳ Ｐゴシック" panose="020B0600070205080204" pitchFamily="50" charset="-128"/>
            </a:rPr>
            <a:t>円上回っている。市が保有し管理を委託している余暇活動施設の老朽化が著しく維持補修経費や改修経費が必要となり、今後は増加に転じると見込まれる。土木費は第</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次村山市総合計画に基づき村山駅西地区の開発や住宅団地造成に伴う道路整備を積極的に行っているため</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年連続で増加し、平成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年度は類似団体平均を</a:t>
          </a:r>
          <a:r>
            <a:rPr kumimoji="1" lang="en-US" altLang="ja-JP" sz="1100">
              <a:latin typeface="ＭＳ Ｐゴシック" panose="020B0600070205080204" pitchFamily="50" charset="-128"/>
              <a:ea typeface="ＭＳ Ｐゴシック" panose="020B0600070205080204" pitchFamily="50" charset="-128"/>
            </a:rPr>
            <a:t>16,039</a:t>
          </a:r>
          <a:r>
            <a:rPr kumimoji="1" lang="ja-JP" altLang="en-US" sz="1100">
              <a:latin typeface="ＭＳ Ｐゴシック" panose="020B0600070205080204" pitchFamily="50" charset="-128"/>
              <a:ea typeface="ＭＳ Ｐゴシック" panose="020B0600070205080204" pitchFamily="50" charset="-128"/>
            </a:rPr>
            <a:t>円上回っている。平成</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年頃まではこの傾向が続くと見込まれる。消防費は平成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年度に救助工作車の更新を行なったため前年度より</a:t>
          </a:r>
          <a:r>
            <a:rPr kumimoji="1" lang="en-US" altLang="ja-JP" sz="1100">
              <a:latin typeface="ＭＳ Ｐゴシック" panose="020B0600070205080204" pitchFamily="50" charset="-128"/>
              <a:ea typeface="ＭＳ Ｐゴシック" panose="020B0600070205080204" pitchFamily="50" charset="-128"/>
            </a:rPr>
            <a:t>2,457</a:t>
          </a:r>
          <a:r>
            <a:rPr kumimoji="1" lang="ja-JP" altLang="en-US" sz="1100">
              <a:latin typeface="ＭＳ Ｐゴシック" panose="020B0600070205080204" pitchFamily="50" charset="-128"/>
              <a:ea typeface="ＭＳ Ｐゴシック" panose="020B0600070205080204" pitchFamily="50" charset="-128"/>
            </a:rPr>
            <a:t>円増加したが、類似団体平均よりはわずかに下回っている。今後も消防・救急車両の更新及び消防団の車両等整備が必要であるため、できるだけ平準化できるように取り組んでいく。教育費は楯岡小学校改築事業により増加し、類似団体平均を</a:t>
          </a:r>
          <a:r>
            <a:rPr kumimoji="1" lang="en-US" altLang="ja-JP" sz="1100">
              <a:latin typeface="ＭＳ Ｐゴシック" panose="020B0600070205080204" pitchFamily="50" charset="-128"/>
              <a:ea typeface="ＭＳ Ｐゴシック" panose="020B0600070205080204" pitchFamily="50" charset="-128"/>
            </a:rPr>
            <a:t>6,787</a:t>
          </a:r>
          <a:r>
            <a:rPr kumimoji="1" lang="ja-JP" altLang="en-US" sz="1100">
              <a:latin typeface="ＭＳ Ｐゴシック" panose="020B0600070205080204" pitchFamily="50" charset="-128"/>
              <a:ea typeface="ＭＳ Ｐゴシック" panose="020B0600070205080204" pitchFamily="50" charset="-128"/>
            </a:rPr>
            <a:t>円上回った。校舎改築は平成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で完成するが、教育の充実に重点を置いた政策を展開していくこと、公共施設等総合管理計画に基づき学校施設の長寿命化改修に取り掛かることなどを考慮すると今後も増加が見込まれる。公債費は定期償還分は前年度より減少しているが繰上償還を増やしたために前年度より</a:t>
          </a:r>
          <a:r>
            <a:rPr kumimoji="1" lang="en-US" altLang="ja-JP" sz="1100">
              <a:latin typeface="ＭＳ Ｐゴシック" panose="020B0600070205080204" pitchFamily="50" charset="-128"/>
              <a:ea typeface="ＭＳ Ｐゴシック" panose="020B0600070205080204" pitchFamily="50" charset="-128"/>
            </a:rPr>
            <a:t>897</a:t>
          </a:r>
          <a:r>
            <a:rPr kumimoji="1" lang="ja-JP" altLang="en-US" sz="1100">
              <a:latin typeface="ＭＳ Ｐゴシック" panose="020B0600070205080204" pitchFamily="50" charset="-128"/>
              <a:ea typeface="ＭＳ Ｐゴシック" panose="020B0600070205080204" pitchFamily="50" charset="-128"/>
            </a:rPr>
            <a:t>円増加となった。過疎債や臨時財政対策債の借入残高が増加していることから計画的な市債発行に努めていく。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年度に公債費がピークを迎え、人件費等と合せた義務的経費は減少傾向にあるが、補助費等や繰出金の増加、普通交付税の減少により実質収支が減少しており、平成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年度は前年度に比べ</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億円以上の減額となっている。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当市は平成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過疎団体となったが、中長期的な財政計画による効果的な過疎債の活用に努め、行財政改革プランに基づく人件費等の経費節減にも引き続き取り組み、豪雪や災害に備えられる規模の財政調整基金残高を維持できるよう、財政の健全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全会計黒字のため、連結実質赤字比率は算定されないが、一般会計における単年度収支の減少により、標準財政規模に対する黒字の比率は前年度より</a:t>
          </a:r>
          <a:r>
            <a:rPr kumimoji="1" lang="en-US" altLang="ja-JP" sz="1400">
              <a:latin typeface="ＭＳ ゴシック" pitchFamily="49" charset="-128"/>
              <a:ea typeface="ＭＳ ゴシック" pitchFamily="49" charset="-128"/>
            </a:rPr>
            <a:t>2.19</a:t>
          </a:r>
          <a:r>
            <a:rPr kumimoji="1" lang="ja-JP" altLang="en-US" sz="1400">
              <a:latin typeface="ＭＳ ゴシック" pitchFamily="49" charset="-128"/>
              <a:ea typeface="ＭＳ ゴシック" pitchFamily="49" charset="-128"/>
            </a:rPr>
            <a:t>ポイント減少している。また、全会計黒字決算ではあるものの、公共下水道事業特別会計においては公債費に対する一般会計からの繰出金が多額となっており、今後、公共下水道料金の大幅見直しをするなど自己財源確保の一層の努力をしない限り繰出金の削減が見込めず、一般会計の財政健全化にも影響を与えること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健全な財政運営を図るため、今後も、一般会計を含め投資事業の抑制と計画的な執行に取り組んでいく。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13869386</v>
      </c>
      <c r="BO4" s="410"/>
      <c r="BP4" s="410"/>
      <c r="BQ4" s="410"/>
      <c r="BR4" s="410"/>
      <c r="BS4" s="410"/>
      <c r="BT4" s="410"/>
      <c r="BU4" s="411"/>
      <c r="BV4" s="409">
        <v>13842236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7.9</v>
      </c>
      <c r="CU4" s="416"/>
      <c r="CV4" s="416"/>
      <c r="CW4" s="416"/>
      <c r="CX4" s="416"/>
      <c r="CY4" s="416"/>
      <c r="CZ4" s="416"/>
      <c r="DA4" s="417"/>
      <c r="DB4" s="415">
        <v>10.6</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13273079</v>
      </c>
      <c r="BO5" s="447"/>
      <c r="BP5" s="447"/>
      <c r="BQ5" s="447"/>
      <c r="BR5" s="447"/>
      <c r="BS5" s="447"/>
      <c r="BT5" s="447"/>
      <c r="BU5" s="448"/>
      <c r="BV5" s="446">
        <v>13033883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95.6</v>
      </c>
      <c r="CU5" s="444"/>
      <c r="CV5" s="444"/>
      <c r="CW5" s="444"/>
      <c r="CX5" s="444"/>
      <c r="CY5" s="444"/>
      <c r="CZ5" s="444"/>
      <c r="DA5" s="445"/>
      <c r="DB5" s="443">
        <v>92.9</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596307</v>
      </c>
      <c r="BO6" s="447"/>
      <c r="BP6" s="447"/>
      <c r="BQ6" s="447"/>
      <c r="BR6" s="447"/>
      <c r="BS6" s="447"/>
      <c r="BT6" s="447"/>
      <c r="BU6" s="448"/>
      <c r="BV6" s="446">
        <v>808353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100.4</v>
      </c>
      <c r="CU6" s="484"/>
      <c r="CV6" s="484"/>
      <c r="CW6" s="484"/>
      <c r="CX6" s="484"/>
      <c r="CY6" s="484"/>
      <c r="CZ6" s="484"/>
      <c r="DA6" s="485"/>
      <c r="DB6" s="483">
        <v>97.4</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30534</v>
      </c>
      <c r="BO7" s="447"/>
      <c r="BP7" s="447"/>
      <c r="BQ7" s="447"/>
      <c r="BR7" s="447"/>
      <c r="BS7" s="447"/>
      <c r="BT7" s="447"/>
      <c r="BU7" s="448"/>
      <c r="BV7" s="446">
        <v>38542</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7197049</v>
      </c>
      <c r="CU7" s="447"/>
      <c r="CV7" s="447"/>
      <c r="CW7" s="447"/>
      <c r="CX7" s="447"/>
      <c r="CY7" s="447"/>
      <c r="CZ7" s="447"/>
      <c r="DA7" s="448"/>
      <c r="DB7" s="446">
        <v>7279715</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565773</v>
      </c>
      <c r="BO8" s="447"/>
      <c r="BP8" s="447"/>
      <c r="BQ8" s="447"/>
      <c r="BR8" s="447"/>
      <c r="BS8" s="447"/>
      <c r="BT8" s="447"/>
      <c r="BU8" s="448"/>
      <c r="BV8" s="446">
        <v>769811</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0.36</v>
      </c>
      <c r="CU8" s="487"/>
      <c r="CV8" s="487"/>
      <c r="CW8" s="487"/>
      <c r="CX8" s="487"/>
      <c r="CY8" s="487"/>
      <c r="CZ8" s="487"/>
      <c r="DA8" s="488"/>
      <c r="DB8" s="486">
        <v>0.36</v>
      </c>
      <c r="DC8" s="487"/>
      <c r="DD8" s="487"/>
      <c r="DE8" s="487"/>
      <c r="DF8" s="487"/>
      <c r="DG8" s="487"/>
      <c r="DH8" s="487"/>
      <c r="DI8" s="488"/>
      <c r="DJ8" s="165"/>
      <c r="DK8" s="165"/>
      <c r="DL8" s="165"/>
      <c r="DM8" s="165"/>
      <c r="DN8" s="165"/>
      <c r="DO8" s="165"/>
    </row>
    <row r="9" spans="1:119" ht="18.75" customHeight="1" thickBot="1" x14ac:dyDescent="0.25">
      <c r="A9" s="166"/>
      <c r="B9" s="440" t="s">
        <v>104</v>
      </c>
      <c r="C9" s="441"/>
      <c r="D9" s="441"/>
      <c r="E9" s="441"/>
      <c r="F9" s="441"/>
      <c r="G9" s="441"/>
      <c r="H9" s="441"/>
      <c r="I9" s="441"/>
      <c r="J9" s="441"/>
      <c r="K9" s="489"/>
      <c r="L9" s="490" t="s">
        <v>105</v>
      </c>
      <c r="M9" s="491"/>
      <c r="N9" s="491"/>
      <c r="O9" s="491"/>
      <c r="P9" s="491"/>
      <c r="Q9" s="492"/>
      <c r="R9" s="493">
        <v>24684</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-204037</v>
      </c>
      <c r="BO9" s="447"/>
      <c r="BP9" s="447"/>
      <c r="BQ9" s="447"/>
      <c r="BR9" s="447"/>
      <c r="BS9" s="447"/>
      <c r="BT9" s="447"/>
      <c r="BU9" s="448"/>
      <c r="BV9" s="446">
        <v>-120201</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15.2</v>
      </c>
      <c r="CU9" s="444"/>
      <c r="CV9" s="444"/>
      <c r="CW9" s="444"/>
      <c r="CX9" s="444"/>
      <c r="CY9" s="444"/>
      <c r="CZ9" s="444"/>
      <c r="DA9" s="445"/>
      <c r="DB9" s="443">
        <v>14.8</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110</v>
      </c>
      <c r="M10" s="476"/>
      <c r="N10" s="476"/>
      <c r="O10" s="476"/>
      <c r="P10" s="476"/>
      <c r="Q10" s="477"/>
      <c r="R10" s="497">
        <v>26811</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251</v>
      </c>
      <c r="BO10" s="447"/>
      <c r="BP10" s="447"/>
      <c r="BQ10" s="447"/>
      <c r="BR10" s="447"/>
      <c r="BS10" s="447"/>
      <c r="BT10" s="447"/>
      <c r="BU10" s="448"/>
      <c r="BV10" s="446">
        <v>487</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52920</v>
      </c>
      <c r="BO11" s="447"/>
      <c r="BP11" s="447"/>
      <c r="BQ11" s="447"/>
      <c r="BR11" s="447"/>
      <c r="BS11" s="447"/>
      <c r="BT11" s="447"/>
      <c r="BU11" s="448"/>
      <c r="BV11" s="446">
        <v>24402</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2">
      <c r="A12" s="166"/>
      <c r="B12" s="506" t="s">
        <v>123</v>
      </c>
      <c r="C12" s="507"/>
      <c r="D12" s="507"/>
      <c r="E12" s="507"/>
      <c r="F12" s="507"/>
      <c r="G12" s="507"/>
      <c r="H12" s="507"/>
      <c r="I12" s="507"/>
      <c r="J12" s="507"/>
      <c r="K12" s="508"/>
      <c r="L12" s="515" t="s">
        <v>124</v>
      </c>
      <c r="M12" s="516"/>
      <c r="N12" s="516"/>
      <c r="O12" s="516"/>
      <c r="P12" s="516"/>
      <c r="Q12" s="517"/>
      <c r="R12" s="518">
        <v>24707</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112</v>
      </c>
      <c r="AV12" s="479"/>
      <c r="AW12" s="479"/>
      <c r="AX12" s="479"/>
      <c r="AY12" s="480" t="s">
        <v>128</v>
      </c>
      <c r="AZ12" s="481"/>
      <c r="BA12" s="481"/>
      <c r="BB12" s="481"/>
      <c r="BC12" s="481"/>
      <c r="BD12" s="481"/>
      <c r="BE12" s="481"/>
      <c r="BF12" s="481"/>
      <c r="BG12" s="481"/>
      <c r="BH12" s="481"/>
      <c r="BI12" s="481"/>
      <c r="BJ12" s="481"/>
      <c r="BK12" s="481"/>
      <c r="BL12" s="481"/>
      <c r="BM12" s="482"/>
      <c r="BN12" s="446">
        <v>350000</v>
      </c>
      <c r="BO12" s="447"/>
      <c r="BP12" s="447"/>
      <c r="BQ12" s="447"/>
      <c r="BR12" s="447"/>
      <c r="BS12" s="447"/>
      <c r="BT12" s="447"/>
      <c r="BU12" s="448"/>
      <c r="BV12" s="446">
        <v>350000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131</v>
      </c>
      <c r="N13" s="535"/>
      <c r="O13" s="535"/>
      <c r="P13" s="535"/>
      <c r="Q13" s="536"/>
      <c r="R13" s="527">
        <v>24519</v>
      </c>
      <c r="S13" s="528"/>
      <c r="T13" s="528"/>
      <c r="U13" s="528"/>
      <c r="V13" s="529"/>
      <c r="W13" s="462" t="s">
        <v>132</v>
      </c>
      <c r="X13" s="463"/>
      <c r="Y13" s="463"/>
      <c r="Z13" s="463"/>
      <c r="AA13" s="463"/>
      <c r="AB13" s="453"/>
      <c r="AC13" s="497">
        <v>1805</v>
      </c>
      <c r="AD13" s="498"/>
      <c r="AE13" s="498"/>
      <c r="AF13" s="498"/>
      <c r="AG13" s="537"/>
      <c r="AH13" s="497">
        <v>1995</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-500866</v>
      </c>
      <c r="BO13" s="447"/>
      <c r="BP13" s="447"/>
      <c r="BQ13" s="447"/>
      <c r="BR13" s="447"/>
      <c r="BS13" s="447"/>
      <c r="BT13" s="447"/>
      <c r="BU13" s="448"/>
      <c r="BV13" s="446">
        <v>-445312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12.2</v>
      </c>
      <c r="CU13" s="444"/>
      <c r="CV13" s="444"/>
      <c r="CW13" s="444"/>
      <c r="CX13" s="444"/>
      <c r="CY13" s="444"/>
      <c r="CZ13" s="444"/>
      <c r="DA13" s="445"/>
      <c r="DB13" s="443">
        <v>12.9</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137</v>
      </c>
      <c r="M14" s="525"/>
      <c r="N14" s="525"/>
      <c r="O14" s="525"/>
      <c r="P14" s="525"/>
      <c r="Q14" s="526"/>
      <c r="R14" s="527">
        <v>25136</v>
      </c>
      <c r="S14" s="528"/>
      <c r="T14" s="528"/>
      <c r="U14" s="528"/>
      <c r="V14" s="529"/>
      <c r="W14" s="436"/>
      <c r="X14" s="437"/>
      <c r="Y14" s="437"/>
      <c r="Z14" s="437"/>
      <c r="AA14" s="437"/>
      <c r="AB14" s="426"/>
      <c r="AC14" s="530">
        <v>14.4</v>
      </c>
      <c r="AD14" s="531"/>
      <c r="AE14" s="531"/>
      <c r="AF14" s="531"/>
      <c r="AG14" s="532"/>
      <c r="AH14" s="530">
        <v>15.2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113</v>
      </c>
      <c r="CU14" s="542"/>
      <c r="CV14" s="542"/>
      <c r="CW14" s="542"/>
      <c r="CX14" s="542"/>
      <c r="CY14" s="542"/>
      <c r="CZ14" s="542"/>
      <c r="DA14" s="543"/>
      <c r="DB14" s="541">
        <v>115.2</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139</v>
      </c>
      <c r="N15" s="535"/>
      <c r="O15" s="535"/>
      <c r="P15" s="535"/>
      <c r="Q15" s="536"/>
      <c r="R15" s="527">
        <v>24957</v>
      </c>
      <c r="S15" s="528"/>
      <c r="T15" s="528"/>
      <c r="U15" s="528"/>
      <c r="V15" s="529"/>
      <c r="W15" s="462" t="s">
        <v>140</v>
      </c>
      <c r="X15" s="463"/>
      <c r="Y15" s="463"/>
      <c r="Z15" s="463"/>
      <c r="AA15" s="463"/>
      <c r="AB15" s="453"/>
      <c r="AC15" s="497">
        <v>4653</v>
      </c>
      <c r="AD15" s="498"/>
      <c r="AE15" s="498"/>
      <c r="AF15" s="498"/>
      <c r="AG15" s="537"/>
      <c r="AH15" s="497">
        <v>4814</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2315377</v>
      </c>
      <c r="BO15" s="410"/>
      <c r="BP15" s="410"/>
      <c r="BQ15" s="410"/>
      <c r="BR15" s="410"/>
      <c r="BS15" s="410"/>
      <c r="BT15" s="410"/>
      <c r="BU15" s="411"/>
      <c r="BV15" s="409">
        <v>2287078</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37.200000000000003</v>
      </c>
      <c r="AD16" s="531"/>
      <c r="AE16" s="531"/>
      <c r="AF16" s="531"/>
      <c r="AG16" s="532"/>
      <c r="AH16" s="530">
        <v>36.799999999999997</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6246513</v>
      </c>
      <c r="BO16" s="447"/>
      <c r="BP16" s="447"/>
      <c r="BQ16" s="447"/>
      <c r="BR16" s="447"/>
      <c r="BS16" s="447"/>
      <c r="BT16" s="447"/>
      <c r="BU16" s="448"/>
      <c r="BV16" s="446">
        <v>6362065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6058</v>
      </c>
      <c r="AD17" s="498"/>
      <c r="AE17" s="498"/>
      <c r="AF17" s="498"/>
      <c r="AG17" s="537"/>
      <c r="AH17" s="497">
        <v>6286</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2921853</v>
      </c>
      <c r="BO17" s="447"/>
      <c r="BP17" s="447"/>
      <c r="BQ17" s="447"/>
      <c r="BR17" s="447"/>
      <c r="BS17" s="447"/>
      <c r="BT17" s="447"/>
      <c r="BU17" s="448"/>
      <c r="BV17" s="446">
        <v>2871545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150</v>
      </c>
      <c r="C18" s="489"/>
      <c r="D18" s="489"/>
      <c r="E18" s="558"/>
      <c r="F18" s="558"/>
      <c r="G18" s="558"/>
      <c r="H18" s="558"/>
      <c r="I18" s="558"/>
      <c r="J18" s="558"/>
      <c r="K18" s="558"/>
      <c r="L18" s="559">
        <v>196.98</v>
      </c>
      <c r="M18" s="559"/>
      <c r="N18" s="559"/>
      <c r="O18" s="559"/>
      <c r="P18" s="559"/>
      <c r="Q18" s="559"/>
      <c r="R18" s="560"/>
      <c r="S18" s="560"/>
      <c r="T18" s="560"/>
      <c r="U18" s="560"/>
      <c r="V18" s="561"/>
      <c r="W18" s="464"/>
      <c r="X18" s="465"/>
      <c r="Y18" s="465"/>
      <c r="Z18" s="465"/>
      <c r="AA18" s="465"/>
      <c r="AB18" s="456"/>
      <c r="AC18" s="562">
        <v>48.4</v>
      </c>
      <c r="AD18" s="563"/>
      <c r="AE18" s="563"/>
      <c r="AF18" s="563"/>
      <c r="AG18" s="564"/>
      <c r="AH18" s="562">
        <v>48</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6958779</v>
      </c>
      <c r="BO18" s="447"/>
      <c r="BP18" s="447"/>
      <c r="BQ18" s="447"/>
      <c r="BR18" s="447"/>
      <c r="BS18" s="447"/>
      <c r="BT18" s="447"/>
      <c r="BU18" s="448"/>
      <c r="BV18" s="446">
        <v>6852623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152</v>
      </c>
      <c r="C19" s="489"/>
      <c r="D19" s="489"/>
      <c r="E19" s="558"/>
      <c r="F19" s="558"/>
      <c r="G19" s="558"/>
      <c r="H19" s="558"/>
      <c r="I19" s="558"/>
      <c r="J19" s="558"/>
      <c r="K19" s="558"/>
      <c r="L19" s="566">
        <v>125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9458870</v>
      </c>
      <c r="BO19" s="447"/>
      <c r="BP19" s="447"/>
      <c r="BQ19" s="447"/>
      <c r="BR19" s="447"/>
      <c r="BS19" s="447"/>
      <c r="BT19" s="447"/>
      <c r="BU19" s="448"/>
      <c r="BV19" s="446">
        <v>9721341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154</v>
      </c>
      <c r="C20" s="489"/>
      <c r="D20" s="489"/>
      <c r="E20" s="558"/>
      <c r="F20" s="558"/>
      <c r="G20" s="558"/>
      <c r="H20" s="558"/>
      <c r="I20" s="558"/>
      <c r="J20" s="558"/>
      <c r="K20" s="558"/>
      <c r="L20" s="566">
        <v>7713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13930720</v>
      </c>
      <c r="BO23" s="447"/>
      <c r="BP23" s="447"/>
      <c r="BQ23" s="447"/>
      <c r="BR23" s="447"/>
      <c r="BS23" s="447"/>
      <c r="BT23" s="447"/>
      <c r="BU23" s="448"/>
      <c r="BV23" s="446">
        <v>13927180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163</v>
      </c>
      <c r="F24" s="476"/>
      <c r="G24" s="476"/>
      <c r="H24" s="476"/>
      <c r="I24" s="476"/>
      <c r="J24" s="476"/>
      <c r="K24" s="477"/>
      <c r="L24" s="497">
        <v>1</v>
      </c>
      <c r="M24" s="498"/>
      <c r="N24" s="498"/>
      <c r="O24" s="498"/>
      <c r="P24" s="537"/>
      <c r="Q24" s="497">
        <v>4600</v>
      </c>
      <c r="R24" s="498"/>
      <c r="S24" s="498"/>
      <c r="T24" s="498"/>
      <c r="U24" s="498"/>
      <c r="V24" s="537"/>
      <c r="W24" s="596"/>
      <c r="X24" s="584"/>
      <c r="Y24" s="585"/>
      <c r="Z24" s="496" t="s">
        <v>164</v>
      </c>
      <c r="AA24" s="476"/>
      <c r="AB24" s="476"/>
      <c r="AC24" s="476"/>
      <c r="AD24" s="476"/>
      <c r="AE24" s="476"/>
      <c r="AF24" s="476"/>
      <c r="AG24" s="477"/>
      <c r="AH24" s="497">
        <v>245</v>
      </c>
      <c r="AI24" s="498"/>
      <c r="AJ24" s="498"/>
      <c r="AK24" s="498"/>
      <c r="AL24" s="537"/>
      <c r="AM24" s="497">
        <v>785225</v>
      </c>
      <c r="AN24" s="498"/>
      <c r="AO24" s="498"/>
      <c r="AP24" s="498"/>
      <c r="AQ24" s="498"/>
      <c r="AR24" s="537"/>
      <c r="AS24" s="497">
        <v>3205</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11395570</v>
      </c>
      <c r="BO24" s="447"/>
      <c r="BP24" s="447"/>
      <c r="BQ24" s="447"/>
      <c r="BR24" s="447"/>
      <c r="BS24" s="447"/>
      <c r="BT24" s="447"/>
      <c r="BU24" s="448"/>
      <c r="BV24" s="446">
        <v>10904946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166</v>
      </c>
      <c r="F25" s="476"/>
      <c r="G25" s="476"/>
      <c r="H25" s="476"/>
      <c r="I25" s="476"/>
      <c r="J25" s="476"/>
      <c r="K25" s="477"/>
      <c r="L25" s="497">
        <v>1</v>
      </c>
      <c r="M25" s="498"/>
      <c r="N25" s="498"/>
      <c r="O25" s="498"/>
      <c r="P25" s="537"/>
      <c r="Q25" s="497">
        <v>5520</v>
      </c>
      <c r="R25" s="498"/>
      <c r="S25" s="498"/>
      <c r="T25" s="498"/>
      <c r="U25" s="498"/>
      <c r="V25" s="537"/>
      <c r="W25" s="596"/>
      <c r="X25" s="584"/>
      <c r="Y25" s="585"/>
      <c r="Z25" s="496" t="s">
        <v>167</v>
      </c>
      <c r="AA25" s="476"/>
      <c r="AB25" s="476"/>
      <c r="AC25" s="476"/>
      <c r="AD25" s="476"/>
      <c r="AE25" s="476"/>
      <c r="AF25" s="476"/>
      <c r="AG25" s="477"/>
      <c r="AH25" s="497">
        <v>41</v>
      </c>
      <c r="AI25" s="498"/>
      <c r="AJ25" s="498"/>
      <c r="AK25" s="498"/>
      <c r="AL25" s="537"/>
      <c r="AM25" s="497">
        <v>121770</v>
      </c>
      <c r="AN25" s="498"/>
      <c r="AO25" s="498"/>
      <c r="AP25" s="498"/>
      <c r="AQ25" s="498"/>
      <c r="AR25" s="537"/>
      <c r="AS25" s="497">
        <v>2970</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1896551</v>
      </c>
      <c r="BO25" s="410"/>
      <c r="BP25" s="410"/>
      <c r="BQ25" s="410"/>
      <c r="BR25" s="410"/>
      <c r="BS25" s="410"/>
      <c r="BT25" s="410"/>
      <c r="BU25" s="411"/>
      <c r="BV25" s="409">
        <v>2009120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169</v>
      </c>
      <c r="F26" s="476"/>
      <c r="G26" s="476"/>
      <c r="H26" s="476"/>
      <c r="I26" s="476"/>
      <c r="J26" s="476"/>
      <c r="K26" s="477"/>
      <c r="L26" s="497">
        <v>1</v>
      </c>
      <c r="M26" s="498"/>
      <c r="N26" s="498"/>
      <c r="O26" s="498"/>
      <c r="P26" s="537"/>
      <c r="Q26" s="497">
        <v>5040</v>
      </c>
      <c r="R26" s="498"/>
      <c r="S26" s="498"/>
      <c r="T26" s="498"/>
      <c r="U26" s="498"/>
      <c r="V26" s="537"/>
      <c r="W26" s="596"/>
      <c r="X26" s="584"/>
      <c r="Y26" s="585"/>
      <c r="Z26" s="496" t="s">
        <v>170</v>
      </c>
      <c r="AA26" s="606"/>
      <c r="AB26" s="606"/>
      <c r="AC26" s="606"/>
      <c r="AD26" s="606"/>
      <c r="AE26" s="606"/>
      <c r="AF26" s="606"/>
      <c r="AG26" s="607"/>
      <c r="AH26" s="497">
        <v>17</v>
      </c>
      <c r="AI26" s="498"/>
      <c r="AJ26" s="498"/>
      <c r="AK26" s="498"/>
      <c r="AL26" s="537"/>
      <c r="AM26" s="497">
        <v>52921</v>
      </c>
      <c r="AN26" s="498"/>
      <c r="AO26" s="498"/>
      <c r="AP26" s="498"/>
      <c r="AQ26" s="498"/>
      <c r="AR26" s="537"/>
      <c r="AS26" s="497">
        <v>3113</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172</v>
      </c>
      <c r="F27" s="476"/>
      <c r="G27" s="476"/>
      <c r="H27" s="476"/>
      <c r="I27" s="476"/>
      <c r="J27" s="476"/>
      <c r="K27" s="477"/>
      <c r="L27" s="497">
        <v>1</v>
      </c>
      <c r="M27" s="498"/>
      <c r="N27" s="498"/>
      <c r="O27" s="498"/>
      <c r="P27" s="537"/>
      <c r="Q27" s="497">
        <v>4350</v>
      </c>
      <c r="R27" s="498"/>
      <c r="S27" s="498"/>
      <c r="T27" s="498"/>
      <c r="U27" s="498"/>
      <c r="V27" s="537"/>
      <c r="W27" s="596"/>
      <c r="X27" s="584"/>
      <c r="Y27" s="585"/>
      <c r="Z27" s="496" t="s">
        <v>173</v>
      </c>
      <c r="AA27" s="476"/>
      <c r="AB27" s="476"/>
      <c r="AC27" s="476"/>
      <c r="AD27" s="476"/>
      <c r="AE27" s="476"/>
      <c r="AF27" s="476"/>
      <c r="AG27" s="477"/>
      <c r="AH27" s="497">
        <v>4</v>
      </c>
      <c r="AI27" s="498"/>
      <c r="AJ27" s="498"/>
      <c r="AK27" s="498"/>
      <c r="AL27" s="537"/>
      <c r="AM27" s="497">
        <v>15884</v>
      </c>
      <c r="AN27" s="498"/>
      <c r="AO27" s="498"/>
      <c r="AP27" s="498"/>
      <c r="AQ27" s="498"/>
      <c r="AR27" s="537"/>
      <c r="AS27" s="497">
        <v>3971</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163974</v>
      </c>
      <c r="BO27" s="620"/>
      <c r="BP27" s="620"/>
      <c r="BQ27" s="620"/>
      <c r="BR27" s="620"/>
      <c r="BS27" s="620"/>
      <c r="BT27" s="620"/>
      <c r="BU27" s="621"/>
      <c r="BV27" s="619">
        <v>163934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175</v>
      </c>
      <c r="F28" s="476"/>
      <c r="G28" s="476"/>
      <c r="H28" s="476"/>
      <c r="I28" s="476"/>
      <c r="J28" s="476"/>
      <c r="K28" s="477"/>
      <c r="L28" s="497">
        <v>1</v>
      </c>
      <c r="M28" s="498"/>
      <c r="N28" s="498"/>
      <c r="O28" s="498"/>
      <c r="P28" s="537"/>
      <c r="Q28" s="497">
        <v>3850</v>
      </c>
      <c r="R28" s="498"/>
      <c r="S28" s="498"/>
      <c r="T28" s="498"/>
      <c r="U28" s="498"/>
      <c r="V28" s="537"/>
      <c r="W28" s="596"/>
      <c r="X28" s="584"/>
      <c r="Y28" s="585"/>
      <c r="Z28" s="496" t="s">
        <v>176</v>
      </c>
      <c r="AA28" s="476"/>
      <c r="AB28" s="476"/>
      <c r="AC28" s="476"/>
      <c r="AD28" s="476"/>
      <c r="AE28" s="476"/>
      <c r="AF28" s="476"/>
      <c r="AG28" s="477"/>
      <c r="AH28" s="497" t="s">
        <v>130</v>
      </c>
      <c r="AI28" s="498"/>
      <c r="AJ28" s="498"/>
      <c r="AK28" s="498"/>
      <c r="AL28" s="537"/>
      <c r="AM28" s="497" t="s">
        <v>130</v>
      </c>
      <c r="AN28" s="498"/>
      <c r="AO28" s="498"/>
      <c r="AP28" s="498"/>
      <c r="AQ28" s="498"/>
      <c r="AR28" s="537"/>
      <c r="AS28" s="497" t="s">
        <v>121</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1059651</v>
      </c>
      <c r="BO28" s="410"/>
      <c r="BP28" s="410"/>
      <c r="BQ28" s="410"/>
      <c r="BR28" s="410"/>
      <c r="BS28" s="410"/>
      <c r="BT28" s="410"/>
      <c r="BU28" s="411"/>
      <c r="BV28" s="409">
        <v>1069400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178</v>
      </c>
      <c r="F29" s="476"/>
      <c r="G29" s="476"/>
      <c r="H29" s="476"/>
      <c r="I29" s="476"/>
      <c r="J29" s="476"/>
      <c r="K29" s="477"/>
      <c r="L29" s="497">
        <v>14</v>
      </c>
      <c r="M29" s="498"/>
      <c r="N29" s="498"/>
      <c r="O29" s="498"/>
      <c r="P29" s="537"/>
      <c r="Q29" s="497">
        <v>3600</v>
      </c>
      <c r="R29" s="498"/>
      <c r="S29" s="498"/>
      <c r="T29" s="498"/>
      <c r="U29" s="498"/>
      <c r="V29" s="537"/>
      <c r="W29" s="597"/>
      <c r="X29" s="598"/>
      <c r="Y29" s="599"/>
      <c r="Z29" s="496" t="s">
        <v>179</v>
      </c>
      <c r="AA29" s="476"/>
      <c r="AB29" s="476"/>
      <c r="AC29" s="476"/>
      <c r="AD29" s="476"/>
      <c r="AE29" s="476"/>
      <c r="AF29" s="476"/>
      <c r="AG29" s="477"/>
      <c r="AH29" s="497">
        <v>249</v>
      </c>
      <c r="AI29" s="498"/>
      <c r="AJ29" s="498"/>
      <c r="AK29" s="498"/>
      <c r="AL29" s="537"/>
      <c r="AM29" s="497">
        <v>801109</v>
      </c>
      <c r="AN29" s="498"/>
      <c r="AO29" s="498"/>
      <c r="AP29" s="498"/>
      <c r="AQ29" s="498"/>
      <c r="AR29" s="537"/>
      <c r="AS29" s="497">
        <v>3217</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120869</v>
      </c>
      <c r="BO29" s="447"/>
      <c r="BP29" s="447"/>
      <c r="BQ29" s="447"/>
      <c r="BR29" s="447"/>
      <c r="BS29" s="447"/>
      <c r="BT29" s="447"/>
      <c r="BU29" s="448"/>
      <c r="BV29" s="446">
        <v>171430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98.5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856465</v>
      </c>
      <c r="BO30" s="620"/>
      <c r="BP30" s="620"/>
      <c r="BQ30" s="620"/>
      <c r="BR30" s="620"/>
      <c r="BS30" s="620"/>
      <c r="BT30" s="620"/>
      <c r="BU30" s="621"/>
      <c r="BV30" s="619">
        <v>784789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188</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村山市国民健康保険事業特別会計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村山市水道事業会計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村山市公共下水道事業特別会計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北村山広域行政事務組合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村山市余暇開発公社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f>IF(E35="","",C34+1)</f>
        <v>2</v>
      </c>
      <c r="D35" s="632"/>
      <c r="E35" s="633" t="str">
        <f>IF('各会計、関係団体の財政状況及び健全化判断比率'!B8="","",'各会計、関係団体の財政状況及び健全化判断比率'!B8)</f>
        <v>村山市土地区画整理事業特別会計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村山市介護保険事業特別会計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村山市農業集落排水事業特別会計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東根市外二市一町共立衛生処理組合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村山市体育協会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村山市後期高齢者医療事業特別会計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山形県消防補償等組合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村山市土地開発公社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山形県自治会館管理組合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河北町ほか２市広域斎場事務組合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山形県後期高齢者医療広域連合（普通会計分）</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山形県後期高齢者医療広域連合（事業会計分）</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北村山公立病院組合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山形県市町村職員退職手当組合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200</v>
      </c>
    </row>
    <row r="50" spans="5:5" x14ac:dyDescent="0.2">
      <c r="E50" s="167" t="s">
        <v>201</v>
      </c>
    </row>
    <row r="51" spans="5:5" x14ac:dyDescent="0.2">
      <c r="E51" s="167" t="s">
        <v>202</v>
      </c>
    </row>
    <row r="52" spans="5:5" x14ac:dyDescent="0.2">
      <c r="E52" s="167" t="s">
        <v>203</v>
      </c>
    </row>
    <row r="53" spans="5:5" x14ac:dyDescent="0.2">
      <c r="E53" s="167" t="s">
        <v>204</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BvviN7XLSb/CsfQVX2eTc6GouhSYPe1FKcPGpGNs5jHmH1ij/mpWqQJuvywupqRHugiX8ROHgJs/UB5xB59tzw==" saltValue="/6fhcwMpZdYbfQ3oLq/d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24" t="s">
        <v>555</v>
      </c>
      <c r="D34" s="1224"/>
      <c r="E34" s="1225"/>
      <c r="F34" s="32">
        <v>12.94</v>
      </c>
      <c r="G34" s="33">
        <v>14.71</v>
      </c>
      <c r="H34" s="33">
        <v>16.52</v>
      </c>
      <c r="I34" s="33">
        <v>18.059999999999999</v>
      </c>
      <c r="J34" s="34">
        <v>18.53</v>
      </c>
      <c r="K34" s="22"/>
      <c r="L34" s="22"/>
      <c r="M34" s="22"/>
      <c r="N34" s="22"/>
      <c r="O34" s="22"/>
      <c r="P34" s="22"/>
    </row>
    <row r="35" spans="1:16" ht="39" customHeight="1" x14ac:dyDescent="0.2">
      <c r="A35" s="22"/>
      <c r="B35" s="35"/>
      <c r="C35" s="1218" t="s">
        <v>556</v>
      </c>
      <c r="D35" s="1219"/>
      <c r="E35" s="1220"/>
      <c r="F35" s="36">
        <v>10.24</v>
      </c>
      <c r="G35" s="37">
        <v>9.8699999999999992</v>
      </c>
      <c r="H35" s="37">
        <v>11.94</v>
      </c>
      <c r="I35" s="37">
        <v>10.57</v>
      </c>
      <c r="J35" s="38">
        <v>7.85</v>
      </c>
      <c r="K35" s="22"/>
      <c r="L35" s="22"/>
      <c r="M35" s="22"/>
      <c r="N35" s="22"/>
      <c r="O35" s="22"/>
      <c r="P35" s="22"/>
    </row>
    <row r="36" spans="1:16" ht="39" customHeight="1" x14ac:dyDescent="0.2">
      <c r="A36" s="22"/>
      <c r="B36" s="35"/>
      <c r="C36" s="1218" t="s">
        <v>557</v>
      </c>
      <c r="D36" s="1219"/>
      <c r="E36" s="1220"/>
      <c r="F36" s="36">
        <v>1.1100000000000001</v>
      </c>
      <c r="G36" s="37">
        <v>0.87</v>
      </c>
      <c r="H36" s="37">
        <v>0.88</v>
      </c>
      <c r="I36" s="37">
        <v>1.76</v>
      </c>
      <c r="J36" s="38">
        <v>2.64</v>
      </c>
      <c r="K36" s="22"/>
      <c r="L36" s="22"/>
      <c r="M36" s="22"/>
      <c r="N36" s="22"/>
      <c r="O36" s="22"/>
      <c r="P36" s="22"/>
    </row>
    <row r="37" spans="1:16" ht="39" customHeight="1" x14ac:dyDescent="0.2">
      <c r="A37" s="22"/>
      <c r="B37" s="35"/>
      <c r="C37" s="1218" t="s">
        <v>558</v>
      </c>
      <c r="D37" s="1219"/>
      <c r="E37" s="1220"/>
      <c r="F37" s="36">
        <v>0.44</v>
      </c>
      <c r="G37" s="37">
        <v>0.46</v>
      </c>
      <c r="H37" s="37">
        <v>0.61</v>
      </c>
      <c r="I37" s="37">
        <v>1.02</v>
      </c>
      <c r="J37" s="38">
        <v>0.22</v>
      </c>
      <c r="K37" s="22"/>
      <c r="L37" s="22"/>
      <c r="M37" s="22"/>
      <c r="N37" s="22"/>
      <c r="O37" s="22"/>
      <c r="P37" s="22"/>
    </row>
    <row r="38" spans="1:16" ht="39" customHeight="1" x14ac:dyDescent="0.2">
      <c r="A38" s="22"/>
      <c r="B38" s="35"/>
      <c r="C38" s="1218" t="s">
        <v>559</v>
      </c>
      <c r="D38" s="1219"/>
      <c r="E38" s="1220"/>
      <c r="F38" s="36">
        <v>0.12</v>
      </c>
      <c r="G38" s="37">
        <v>7.0000000000000007E-2</v>
      </c>
      <c r="H38" s="37">
        <v>0.12</v>
      </c>
      <c r="I38" s="37">
        <v>0.12</v>
      </c>
      <c r="J38" s="38">
        <v>0.13</v>
      </c>
      <c r="K38" s="22"/>
      <c r="L38" s="22"/>
      <c r="M38" s="22"/>
      <c r="N38" s="22"/>
      <c r="O38" s="22"/>
      <c r="P38" s="22"/>
    </row>
    <row r="39" spans="1:16" ht="39" customHeight="1" x14ac:dyDescent="0.2">
      <c r="A39" s="22"/>
      <c r="B39" s="35"/>
      <c r="C39" s="1218" t="s">
        <v>560</v>
      </c>
      <c r="D39" s="1219"/>
      <c r="E39" s="1220"/>
      <c r="F39" s="36">
        <v>0.16</v>
      </c>
      <c r="G39" s="37">
        <v>0.04</v>
      </c>
      <c r="H39" s="37">
        <v>0.02</v>
      </c>
      <c r="I39" s="37">
        <v>0.05</v>
      </c>
      <c r="J39" s="38">
        <v>0.03</v>
      </c>
      <c r="K39" s="22"/>
      <c r="L39" s="22"/>
      <c r="M39" s="22"/>
      <c r="N39" s="22"/>
      <c r="O39" s="22"/>
      <c r="P39" s="22"/>
    </row>
    <row r="40" spans="1:16" ht="39" customHeight="1" x14ac:dyDescent="0.2">
      <c r="A40" s="22"/>
      <c r="B40" s="35"/>
      <c r="C40" s="1218" t="s">
        <v>561</v>
      </c>
      <c r="D40" s="1219"/>
      <c r="E40" s="1220"/>
      <c r="F40" s="36">
        <v>0.03</v>
      </c>
      <c r="G40" s="37">
        <v>0.05</v>
      </c>
      <c r="H40" s="37">
        <v>0.04</v>
      </c>
      <c r="I40" s="37">
        <v>0.03</v>
      </c>
      <c r="J40" s="38">
        <v>0.02</v>
      </c>
      <c r="K40" s="22"/>
      <c r="L40" s="22"/>
      <c r="M40" s="22"/>
      <c r="N40" s="22"/>
      <c r="O40" s="22"/>
      <c r="P40" s="22"/>
    </row>
    <row r="41" spans="1:16" ht="39" customHeight="1" x14ac:dyDescent="0.2">
      <c r="A41" s="22"/>
      <c r="B41" s="35"/>
      <c r="C41" s="1218" t="s">
        <v>562</v>
      </c>
      <c r="D41" s="1219"/>
      <c r="E41" s="1220"/>
      <c r="F41" s="36">
        <v>0</v>
      </c>
      <c r="G41" s="37">
        <v>0</v>
      </c>
      <c r="H41" s="37">
        <v>0</v>
      </c>
      <c r="I41" s="37">
        <v>0</v>
      </c>
      <c r="J41" s="38">
        <v>0</v>
      </c>
      <c r="K41" s="22"/>
      <c r="L41" s="22"/>
      <c r="M41" s="22"/>
      <c r="N41" s="22"/>
      <c r="O41" s="22"/>
      <c r="P41" s="22"/>
    </row>
    <row r="42" spans="1:16" ht="39" customHeight="1" x14ac:dyDescent="0.2">
      <c r="A42" s="22"/>
      <c r="B42" s="39"/>
      <c r="C42" s="1218" t="s">
        <v>563</v>
      </c>
      <c r="D42" s="1219"/>
      <c r="E42" s="1220"/>
      <c r="F42" s="36" t="s">
        <v>503</v>
      </c>
      <c r="G42" s="37" t="s">
        <v>503</v>
      </c>
      <c r="H42" s="37" t="s">
        <v>503</v>
      </c>
      <c r="I42" s="37" t="s">
        <v>503</v>
      </c>
      <c r="J42" s="38" t="s">
        <v>503</v>
      </c>
      <c r="K42" s="22"/>
      <c r="L42" s="22"/>
      <c r="M42" s="22"/>
      <c r="N42" s="22"/>
      <c r="O42" s="22"/>
      <c r="P42" s="22"/>
    </row>
    <row r="43" spans="1:16" ht="39" customHeight="1" thickBot="1" x14ac:dyDescent="0.25">
      <c r="A43" s="22"/>
      <c r="B43" s="40"/>
      <c r="C43" s="1221" t="s">
        <v>564</v>
      </c>
      <c r="D43" s="1222"/>
      <c r="E43" s="1223"/>
      <c r="F43" s="41" t="s">
        <v>503</v>
      </c>
      <c r="G43" s="42" t="s">
        <v>503</v>
      </c>
      <c r="H43" s="42" t="s">
        <v>503</v>
      </c>
      <c r="I43" s="42" t="s">
        <v>503</v>
      </c>
      <c r="J43" s="43" t="s">
        <v>503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I8szUKOHgIQP6ZgqycC+ji1Pv78A+9SHrOSs/X1T8Z6bOf5fvyVZVO/UVpmxXZUb3PeybV++RIt6oaPsfnzkQ==" saltValue="NMS8PzCPEndDjAoXLVsL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1866</v>
      </c>
      <c r="L45" s="60">
        <v>1786</v>
      </c>
      <c r="M45" s="60">
        <v>1631</v>
      </c>
      <c r="N45" s="60">
        <v>1542</v>
      </c>
      <c r="O45" s="61">
        <v>1508</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x14ac:dyDescent="0.2">
      <c r="A48" s="48"/>
      <c r="B48" s="1236"/>
      <c r="C48" s="1237"/>
      <c r="D48" s="62"/>
      <c r="E48" s="1228" t="s">
        <v>15</v>
      </c>
      <c r="F48" s="1228"/>
      <c r="G48" s="1228"/>
      <c r="H48" s="1228"/>
      <c r="I48" s="1228"/>
      <c r="J48" s="1229"/>
      <c r="K48" s="63">
        <v>505</v>
      </c>
      <c r="L48" s="64">
        <v>521</v>
      </c>
      <c r="M48" s="64">
        <v>519</v>
      </c>
      <c r="N48" s="64">
        <v>520</v>
      </c>
      <c r="O48" s="65">
        <v>498</v>
      </c>
      <c r="P48" s="48"/>
      <c r="Q48" s="48"/>
      <c r="R48" s="48"/>
      <c r="S48" s="48"/>
      <c r="T48" s="48"/>
      <c r="U48" s="48"/>
    </row>
    <row r="49" spans="1:21" ht="30.75" customHeight="1" x14ac:dyDescent="0.2">
      <c r="A49" s="48"/>
      <c r="B49" s="1236"/>
      <c r="C49" s="1237"/>
      <c r="D49" s="62"/>
      <c r="E49" s="1228" t="s">
        <v>16</v>
      </c>
      <c r="F49" s="1228"/>
      <c r="G49" s="1228"/>
      <c r="H49" s="1228"/>
      <c r="I49" s="1228"/>
      <c r="J49" s="1229"/>
      <c r="K49" s="63">
        <v>128</v>
      </c>
      <c r="L49" s="64">
        <v>121</v>
      </c>
      <c r="M49" s="64">
        <v>119</v>
      </c>
      <c r="N49" s="64">
        <v>122</v>
      </c>
      <c r="O49" s="65">
        <v>131</v>
      </c>
      <c r="P49" s="48"/>
      <c r="Q49" s="48"/>
      <c r="R49" s="48"/>
      <c r="S49" s="48"/>
      <c r="T49" s="48"/>
      <c r="U49" s="48"/>
    </row>
    <row r="50" spans="1:21" ht="30.75" customHeight="1" x14ac:dyDescent="0.2">
      <c r="A50" s="48"/>
      <c r="B50" s="1236"/>
      <c r="C50" s="1237"/>
      <c r="D50" s="62"/>
      <c r="E50" s="1228" t="s">
        <v>17</v>
      </c>
      <c r="F50" s="1228"/>
      <c r="G50" s="1228"/>
      <c r="H50" s="1228"/>
      <c r="I50" s="1228"/>
      <c r="J50" s="1229"/>
      <c r="K50" s="63">
        <v>23</v>
      </c>
      <c r="L50" s="64">
        <v>19</v>
      </c>
      <c r="M50" s="64">
        <v>6</v>
      </c>
      <c r="N50" s="64">
        <v>6</v>
      </c>
      <c r="O50" s="65">
        <v>5</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503</v>
      </c>
      <c r="L51" s="64" t="s">
        <v>503</v>
      </c>
      <c r="M51" s="64" t="s">
        <v>503</v>
      </c>
      <c r="N51" s="64" t="s">
        <v>503</v>
      </c>
      <c r="O51" s="65" t="s">
        <v>503</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1602</v>
      </c>
      <c r="L52" s="64">
        <v>1594</v>
      </c>
      <c r="M52" s="64">
        <v>1480</v>
      </c>
      <c r="N52" s="64">
        <v>1449</v>
      </c>
      <c r="O52" s="65">
        <v>1435</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920</v>
      </c>
      <c r="L53" s="69">
        <v>853</v>
      </c>
      <c r="M53" s="69">
        <v>795</v>
      </c>
      <c r="N53" s="69">
        <v>741</v>
      </c>
      <c r="O53" s="70">
        <v>707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8fN2g0dV7Grw1fmSjrW1MP8OohSsN8UVNXmCXoIF0MW6ZFkMJjzurHypMA9TLfHAblp78iU//GPaYRYgpaJxQ==" saltValue="LtCu83dTws1leDq5Sv4cj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545</v>
      </c>
      <c r="J40" s="79" t="s">
        <v>546</v>
      </c>
      <c r="K40" s="79" t="s">
        <v>547</v>
      </c>
      <c r="L40" s="79" t="s">
        <v>548</v>
      </c>
      <c r="M40" s="80" t="s">
        <v>549</v>
      </c>
    </row>
    <row r="41" spans="2:13" ht="27.75" customHeight="1" x14ac:dyDescent="0.2">
      <c r="B41" s="1242" t="s">
        <v>24</v>
      </c>
      <c r="C41" s="1243"/>
      <c r="D41" s="81"/>
      <c r="E41" s="1248" t="s">
        <v>25</v>
      </c>
      <c r="F41" s="1248"/>
      <c r="G41" s="1248"/>
      <c r="H41" s="1249"/>
      <c r="I41" s="82">
        <v>14767</v>
      </c>
      <c r="J41" s="83">
        <v>14546</v>
      </c>
      <c r="K41" s="83">
        <v>14143</v>
      </c>
      <c r="L41" s="83">
        <v>13927</v>
      </c>
      <c r="M41" s="84">
        <v>13931</v>
      </c>
    </row>
    <row r="42" spans="2:13" ht="27.75" customHeight="1" x14ac:dyDescent="0.2">
      <c r="B42" s="1244"/>
      <c r="C42" s="1245"/>
      <c r="D42" s="85"/>
      <c r="E42" s="1250" t="s">
        <v>26</v>
      </c>
      <c r="F42" s="1250"/>
      <c r="G42" s="1250"/>
      <c r="H42" s="1251"/>
      <c r="I42" s="86">
        <v>30</v>
      </c>
      <c r="J42" s="87">
        <v>12</v>
      </c>
      <c r="K42" s="87">
        <v>9</v>
      </c>
      <c r="L42" s="87">
        <v>6</v>
      </c>
      <c r="M42" s="88">
        <v>3</v>
      </c>
    </row>
    <row r="43" spans="2:13" ht="27.75" customHeight="1" x14ac:dyDescent="0.2">
      <c r="B43" s="1244"/>
      <c r="C43" s="1245"/>
      <c r="D43" s="85"/>
      <c r="E43" s="1250" t="s">
        <v>27</v>
      </c>
      <c r="F43" s="1250"/>
      <c r="G43" s="1250"/>
      <c r="H43" s="1251"/>
      <c r="I43" s="86">
        <v>8199</v>
      </c>
      <c r="J43" s="87">
        <v>8076</v>
      </c>
      <c r="K43" s="87">
        <v>7937</v>
      </c>
      <c r="L43" s="87">
        <v>7704</v>
      </c>
      <c r="M43" s="88">
        <v>7391</v>
      </c>
    </row>
    <row r="44" spans="2:13" ht="27.75" customHeight="1" x14ac:dyDescent="0.2">
      <c r="B44" s="1244"/>
      <c r="C44" s="1245"/>
      <c r="D44" s="85"/>
      <c r="E44" s="1250" t="s">
        <v>28</v>
      </c>
      <c r="F44" s="1250"/>
      <c r="G44" s="1250"/>
      <c r="H44" s="1251"/>
      <c r="I44" s="86">
        <v>763</v>
      </c>
      <c r="J44" s="87">
        <v>686</v>
      </c>
      <c r="K44" s="87">
        <v>635</v>
      </c>
      <c r="L44" s="87">
        <v>533</v>
      </c>
      <c r="M44" s="88">
        <v>431</v>
      </c>
    </row>
    <row r="45" spans="2:13" ht="27.75" customHeight="1" x14ac:dyDescent="0.2">
      <c r="B45" s="1244"/>
      <c r="C45" s="1245"/>
      <c r="D45" s="85"/>
      <c r="E45" s="1250" t="s">
        <v>29</v>
      </c>
      <c r="F45" s="1250"/>
      <c r="G45" s="1250"/>
      <c r="H45" s="1251"/>
      <c r="I45" s="86">
        <v>2712</v>
      </c>
      <c r="J45" s="87">
        <v>2511</v>
      </c>
      <c r="K45" s="87">
        <v>2542</v>
      </c>
      <c r="L45" s="87">
        <v>2483</v>
      </c>
      <c r="M45" s="88">
        <v>2444</v>
      </c>
    </row>
    <row r="46" spans="2:13" ht="27.75" customHeight="1" x14ac:dyDescent="0.2">
      <c r="B46" s="1244"/>
      <c r="C46" s="1245"/>
      <c r="D46" s="89"/>
      <c r="E46" s="1250" t="s">
        <v>30</v>
      </c>
      <c r="F46" s="1250"/>
      <c r="G46" s="1250"/>
      <c r="H46" s="1251"/>
      <c r="I46" s="86" t="s">
        <v>503</v>
      </c>
      <c r="J46" s="87" t="s">
        <v>503</v>
      </c>
      <c r="K46" s="87" t="s">
        <v>503</v>
      </c>
      <c r="L46" s="87" t="s">
        <v>503</v>
      </c>
      <c r="M46" s="88" t="s">
        <v>503</v>
      </c>
    </row>
    <row r="47" spans="2:13" ht="27.75" customHeight="1" x14ac:dyDescent="0.2">
      <c r="B47" s="1244"/>
      <c r="C47" s="1245"/>
      <c r="D47" s="90"/>
      <c r="E47" s="1252" t="s">
        <v>31</v>
      </c>
      <c r="F47" s="1253"/>
      <c r="G47" s="1253"/>
      <c r="H47" s="1254"/>
      <c r="I47" s="86" t="s">
        <v>503</v>
      </c>
      <c r="J47" s="87" t="s">
        <v>503</v>
      </c>
      <c r="K47" s="87" t="s">
        <v>503</v>
      </c>
      <c r="L47" s="87" t="s">
        <v>503</v>
      </c>
      <c r="M47" s="88" t="s">
        <v>503</v>
      </c>
    </row>
    <row r="48" spans="2:13" ht="27.75" customHeight="1" x14ac:dyDescent="0.2">
      <c r="B48" s="1244"/>
      <c r="C48" s="1245"/>
      <c r="D48" s="85"/>
      <c r="E48" s="1250" t="s">
        <v>32</v>
      </c>
      <c r="F48" s="1250"/>
      <c r="G48" s="1250"/>
      <c r="H48" s="1251"/>
      <c r="I48" s="86" t="s">
        <v>503</v>
      </c>
      <c r="J48" s="87" t="s">
        <v>503</v>
      </c>
      <c r="K48" s="87" t="s">
        <v>503</v>
      </c>
      <c r="L48" s="87" t="s">
        <v>503</v>
      </c>
      <c r="M48" s="88" t="s">
        <v>503</v>
      </c>
    </row>
    <row r="49" spans="2:13" ht="27.75" customHeight="1" x14ac:dyDescent="0.2">
      <c r="B49" s="1246"/>
      <c r="C49" s="1247"/>
      <c r="D49" s="85"/>
      <c r="E49" s="1250" t="s">
        <v>33</v>
      </c>
      <c r="F49" s="1250"/>
      <c r="G49" s="1250"/>
      <c r="H49" s="1251"/>
      <c r="I49" s="86" t="s">
        <v>503</v>
      </c>
      <c r="J49" s="87" t="s">
        <v>503</v>
      </c>
      <c r="K49" s="87" t="s">
        <v>503</v>
      </c>
      <c r="L49" s="87" t="s">
        <v>503</v>
      </c>
      <c r="M49" s="88" t="s">
        <v>503</v>
      </c>
    </row>
    <row r="50" spans="2:13" ht="27.75" customHeight="1" x14ac:dyDescent="0.2">
      <c r="B50" s="1255" t="s">
        <v>34</v>
      </c>
      <c r="C50" s="1256"/>
      <c r="D50" s="91"/>
      <c r="E50" s="1250" t="s">
        <v>35</v>
      </c>
      <c r="F50" s="1250"/>
      <c r="G50" s="1250"/>
      <c r="H50" s="1251"/>
      <c r="I50" s="86">
        <v>1902</v>
      </c>
      <c r="J50" s="87">
        <v>1912</v>
      </c>
      <c r="K50" s="87">
        <v>2064</v>
      </c>
      <c r="L50" s="87">
        <v>2368</v>
      </c>
      <c r="M50" s="88">
        <v>2414</v>
      </c>
    </row>
    <row r="51" spans="2:13" ht="27.75" customHeight="1" x14ac:dyDescent="0.2">
      <c r="B51" s="1244"/>
      <c r="C51" s="1245"/>
      <c r="D51" s="85"/>
      <c r="E51" s="1250" t="s">
        <v>36</v>
      </c>
      <c r="F51" s="1250"/>
      <c r="G51" s="1250"/>
      <c r="H51" s="1251"/>
      <c r="I51" s="86">
        <v>2639</v>
      </c>
      <c r="J51" s="87">
        <v>2442</v>
      </c>
      <c r="K51" s="87">
        <v>2213</v>
      </c>
      <c r="L51" s="87">
        <v>2053</v>
      </c>
      <c r="M51" s="88">
        <v>1870</v>
      </c>
    </row>
    <row r="52" spans="2:13" ht="27.75" customHeight="1" x14ac:dyDescent="0.2">
      <c r="B52" s="1246"/>
      <c r="C52" s="1247"/>
      <c r="D52" s="85"/>
      <c r="E52" s="1250" t="s">
        <v>37</v>
      </c>
      <c r="F52" s="1250"/>
      <c r="G52" s="1250"/>
      <c r="H52" s="1251"/>
      <c r="I52" s="86">
        <v>13381</v>
      </c>
      <c r="J52" s="87">
        <v>13524</v>
      </c>
      <c r="K52" s="87">
        <v>13327</v>
      </c>
      <c r="L52" s="87">
        <v>13229</v>
      </c>
      <c r="M52" s="88">
        <v>13129</v>
      </c>
    </row>
    <row r="53" spans="2:13" ht="27.75" customHeight="1" thickBot="1" x14ac:dyDescent="0.25">
      <c r="B53" s="1257" t="s">
        <v>38</v>
      </c>
      <c r="C53" s="1258"/>
      <c r="D53" s="92"/>
      <c r="E53" s="1259" t="s">
        <v>39</v>
      </c>
      <c r="F53" s="1259"/>
      <c r="G53" s="1259"/>
      <c r="H53" s="1260"/>
      <c r="I53" s="93">
        <v>8550</v>
      </c>
      <c r="J53" s="94">
        <v>7953</v>
      </c>
      <c r="K53" s="94">
        <v>7661</v>
      </c>
      <c r="L53" s="94">
        <v>7002</v>
      </c>
      <c r="M53" s="95">
        <v>6789</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zSic2GrvCi/T2Y1+BK7miGUGnDdABlPKMq3HXgkQnqmsz3ebZa9RCLtFZa+yOC4X8QDHrTOG5PT5/BXlpsKSA==" saltValue="UEy8XfV5G/Qc4QqhgoHX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547</v>
      </c>
      <c r="G54" s="104" t="s">
        <v>548</v>
      </c>
      <c r="H54" s="105" t="s">
        <v>549</v>
      </c>
    </row>
    <row r="55" spans="2:8" ht="52.5" customHeight="1" x14ac:dyDescent="0.2">
      <c r="B55" s="106"/>
      <c r="C55" s="1269" t="s">
        <v>42</v>
      </c>
      <c r="D55" s="1269"/>
      <c r="E55" s="1270"/>
      <c r="F55" s="107">
        <v>1069</v>
      </c>
      <c r="G55" s="107">
        <v>1069</v>
      </c>
      <c r="H55" s="108">
        <v>1060</v>
      </c>
    </row>
    <row r="56" spans="2:8" ht="52.5" customHeight="1" x14ac:dyDescent="0.2">
      <c r="B56" s="109"/>
      <c r="C56" s="1271" t="s">
        <v>43</v>
      </c>
      <c r="D56" s="1271"/>
      <c r="E56" s="1272"/>
      <c r="F56" s="110">
        <v>94</v>
      </c>
      <c r="G56" s="110">
        <v>171</v>
      </c>
      <c r="H56" s="111">
        <v>121</v>
      </c>
    </row>
    <row r="57" spans="2:8" ht="53.25" customHeight="1" x14ac:dyDescent="0.2">
      <c r="B57" s="109"/>
      <c r="C57" s="1273" t="s">
        <v>44</v>
      </c>
      <c r="D57" s="1273"/>
      <c r="E57" s="1274"/>
      <c r="F57" s="112">
        <v>558</v>
      </c>
      <c r="G57" s="112">
        <v>785</v>
      </c>
      <c r="H57" s="113">
        <v>856</v>
      </c>
    </row>
    <row r="58" spans="2:8" ht="45.75" customHeight="1" x14ac:dyDescent="0.2">
      <c r="B58" s="114"/>
      <c r="C58" s="1261" t="s">
        <v>565</v>
      </c>
      <c r="D58" s="1262"/>
      <c r="E58" s="1263"/>
      <c r="F58" s="115">
        <v>151</v>
      </c>
      <c r="G58" s="115">
        <v>341</v>
      </c>
      <c r="H58" s="116">
        <v>472</v>
      </c>
    </row>
    <row r="59" spans="2:8" ht="45.75" customHeight="1" x14ac:dyDescent="0.2">
      <c r="B59" s="114"/>
      <c r="C59" s="1261" t="s">
        <v>566</v>
      </c>
      <c r="D59" s="1262"/>
      <c r="E59" s="1263"/>
      <c r="F59" s="115">
        <v>305</v>
      </c>
      <c r="G59" s="115">
        <v>320</v>
      </c>
      <c r="H59" s="116">
        <v>251</v>
      </c>
    </row>
    <row r="60" spans="2:8" ht="45.75" customHeight="1" x14ac:dyDescent="0.2">
      <c r="B60" s="114"/>
      <c r="C60" s="1261" t="s">
        <v>567</v>
      </c>
      <c r="D60" s="1262"/>
      <c r="E60" s="1263"/>
      <c r="F60" s="115" t="s">
        <v>585</v>
      </c>
      <c r="G60" s="115">
        <v>38</v>
      </c>
      <c r="H60" s="116">
        <v>59</v>
      </c>
    </row>
    <row r="61" spans="2:8" ht="45.75" customHeight="1" x14ac:dyDescent="0.2">
      <c r="B61" s="114"/>
      <c r="C61" s="1261" t="s">
        <v>586</v>
      </c>
      <c r="D61" s="1262"/>
      <c r="E61" s="1263"/>
      <c r="F61" s="115">
        <v>58</v>
      </c>
      <c r="G61" s="115">
        <v>45</v>
      </c>
      <c r="H61" s="116">
        <v>35</v>
      </c>
    </row>
    <row r="62" spans="2:8" ht="45.75" customHeight="1" thickBot="1" x14ac:dyDescent="0.25">
      <c r="B62" s="117"/>
      <c r="C62" s="1264" t="s">
        <v>568</v>
      </c>
      <c r="D62" s="1265"/>
      <c r="E62" s="1266"/>
      <c r="F62" s="118">
        <v>30</v>
      </c>
      <c r="G62" s="118">
        <v>30</v>
      </c>
      <c r="H62" s="119">
        <v>30</v>
      </c>
    </row>
    <row r="63" spans="2:8" ht="52.5" customHeight="1" thickBot="1" x14ac:dyDescent="0.25">
      <c r="B63" s="120"/>
      <c r="C63" s="1267" t="s">
        <v>45</v>
      </c>
      <c r="D63" s="1267"/>
      <c r="E63" s="1268"/>
      <c r="F63" s="121">
        <v>1721</v>
      </c>
      <c r="G63" s="121">
        <v>2026</v>
      </c>
      <c r="H63" s="122">
        <v>2037</v>
      </c>
    </row>
    <row r="64" spans="2:8" ht="15" customHeight="1" x14ac:dyDescent="0.2"/>
    <row r="65" ht="0" hidden="1" customHeight="1" x14ac:dyDescent="0.2"/>
    <row r="66" ht="0" hidden="1" customHeight="1" x14ac:dyDescent="0.2"/>
  </sheetData>
  <sheetProtection algorithmName="SHA-512" hashValue="1UDYR5VMU4zvK5XUbnn9aePNDPO/7ZVXofiSmzUChOCjnjES74VSWgJDstYIncZqnckT17xjrQdFpkx8z++vjA==" saltValue="q/VYBhjJxc1zddvnm2+0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98" t="s">
        <v>600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590</v>
      </c>
    </row>
    <row r="50" spans="1:109" ht="13.2" x14ac:dyDescent="0.2">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545</v>
      </c>
      <c r="BQ50" s="1281"/>
      <c r="BR50" s="1281"/>
      <c r="BS50" s="1281"/>
      <c r="BT50" s="1281"/>
      <c r="BU50" s="1281"/>
      <c r="BV50" s="1281"/>
      <c r="BW50" s="1281"/>
      <c r="BX50" s="1281" t="s">
        <v>546</v>
      </c>
      <c r="BY50" s="1281"/>
      <c r="BZ50" s="1281"/>
      <c r="CA50" s="1281"/>
      <c r="CB50" s="1281"/>
      <c r="CC50" s="1281"/>
      <c r="CD50" s="1281"/>
      <c r="CE50" s="1281"/>
      <c r="CF50" s="1281" t="s">
        <v>547</v>
      </c>
      <c r="CG50" s="1281"/>
      <c r="CH50" s="1281"/>
      <c r="CI50" s="1281"/>
      <c r="CJ50" s="1281"/>
      <c r="CK50" s="1281"/>
      <c r="CL50" s="1281"/>
      <c r="CM50" s="1281"/>
      <c r="CN50" s="1281" t="s">
        <v>548</v>
      </c>
      <c r="CO50" s="1281"/>
      <c r="CP50" s="1281"/>
      <c r="CQ50" s="1281"/>
      <c r="CR50" s="1281"/>
      <c r="CS50" s="1281"/>
      <c r="CT50" s="1281"/>
      <c r="CU50" s="1281"/>
      <c r="CV50" s="1281" t="s">
        <v>549</v>
      </c>
      <c r="CW50" s="1281"/>
      <c r="CX50" s="1281"/>
      <c r="CY50" s="1281"/>
      <c r="CZ50" s="1281"/>
      <c r="DA50" s="1281"/>
      <c r="DB50" s="1281"/>
      <c r="DC50" s="1281"/>
    </row>
    <row r="51" spans="1:109" ht="13.5" customHeight="1" x14ac:dyDescent="0.2">
      <c r="B51" s="374"/>
      <c r="G51" s="1293"/>
      <c r="H51" s="1293"/>
      <c r="I51" s="1297"/>
      <c r="J51" s="1297"/>
      <c r="K51" s="1282"/>
      <c r="L51" s="1282"/>
      <c r="M51" s="1282"/>
      <c r="N51" s="1282"/>
      <c r="AM51" s="383"/>
      <c r="AN51" s="1280" t="s">
        <v>591</v>
      </c>
      <c r="AO51" s="1280"/>
      <c r="AP51" s="1280"/>
      <c r="AQ51" s="1280"/>
      <c r="AR51" s="1280"/>
      <c r="AS51" s="1280"/>
      <c r="AT51" s="1280"/>
      <c r="AU51" s="1280"/>
      <c r="AV51" s="1280"/>
      <c r="AW51" s="1280"/>
      <c r="AX51" s="1280"/>
      <c r="AY51" s="1280"/>
      <c r="AZ51" s="1280"/>
      <c r="BA51" s="1280"/>
      <c r="BB51" s="1280" t="s">
        <v>592</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115.2</v>
      </c>
      <c r="CO51" s="1277"/>
      <c r="CP51" s="1277"/>
      <c r="CQ51" s="1277"/>
      <c r="CR51" s="1277"/>
      <c r="CS51" s="1277"/>
      <c r="CT51" s="1277"/>
      <c r="CU51" s="1277"/>
      <c r="CV51" s="1292"/>
      <c r="CW51" s="1277"/>
      <c r="CX51" s="1277"/>
      <c r="CY51" s="1277"/>
      <c r="CZ51" s="1277"/>
      <c r="DA51" s="1277"/>
      <c r="DB51" s="1277"/>
      <c r="DC51" s="1277"/>
    </row>
    <row r="52" spans="1:109" ht="13.2" x14ac:dyDescent="0.2">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593</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51.3</v>
      </c>
      <c r="CO53" s="1277"/>
      <c r="CP53" s="1277"/>
      <c r="CQ53" s="1277"/>
      <c r="CR53" s="1277"/>
      <c r="CS53" s="1277"/>
      <c r="CT53" s="1277"/>
      <c r="CU53" s="1277"/>
      <c r="CV53" s="1292"/>
      <c r="CW53" s="1277"/>
      <c r="CX53" s="1277"/>
      <c r="CY53" s="1277"/>
      <c r="CZ53" s="1277"/>
      <c r="DA53" s="1277"/>
      <c r="DB53" s="1277"/>
      <c r="DC53" s="1277"/>
    </row>
    <row r="54" spans="1:109" ht="13.2" x14ac:dyDescent="0.2">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74"/>
      <c r="G55" s="1275"/>
      <c r="H55" s="1275"/>
      <c r="I55" s="1275"/>
      <c r="J55" s="1275"/>
      <c r="K55" s="1282"/>
      <c r="L55" s="1282"/>
      <c r="M55" s="1282"/>
      <c r="N55" s="1282"/>
      <c r="AN55" s="1281" t="s">
        <v>594</v>
      </c>
      <c r="AO55" s="1281"/>
      <c r="AP55" s="1281"/>
      <c r="AQ55" s="1281"/>
      <c r="AR55" s="1281"/>
      <c r="AS55" s="1281"/>
      <c r="AT55" s="1281"/>
      <c r="AU55" s="1281"/>
      <c r="AV55" s="1281"/>
      <c r="AW55" s="1281"/>
      <c r="AX55" s="1281"/>
      <c r="AY55" s="1281"/>
      <c r="AZ55" s="1281"/>
      <c r="BA55" s="1281"/>
      <c r="BB55" s="1280" t="s">
        <v>592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20.2</v>
      </c>
      <c r="CO55" s="1277"/>
      <c r="CP55" s="1277"/>
      <c r="CQ55" s="1277"/>
      <c r="CR55" s="1277"/>
      <c r="CS55" s="1277"/>
      <c r="CT55" s="1277"/>
      <c r="CU55" s="1277"/>
      <c r="CV55" s="1292"/>
      <c r="CW55" s="1277"/>
      <c r="CX55" s="1277"/>
      <c r="CY55" s="1277"/>
      <c r="CZ55" s="1277"/>
      <c r="DA55" s="1277"/>
      <c r="DB55" s="1277"/>
      <c r="DC55" s="1277"/>
    </row>
    <row r="56" spans="1:109" ht="13.2" x14ac:dyDescent="0.2">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593</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53.6</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ht="13.2" x14ac:dyDescent="0.2">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595</v>
      </c>
    </row>
    <row r="64" spans="1:109" ht="13.2" x14ac:dyDescent="0.2">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596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590</v>
      </c>
    </row>
    <row r="72" spans="2:107" ht="13.2" x14ac:dyDescent="0.2">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545</v>
      </c>
      <c r="BQ72" s="1281"/>
      <c r="BR72" s="1281"/>
      <c r="BS72" s="1281"/>
      <c r="BT72" s="1281"/>
      <c r="BU72" s="1281"/>
      <c r="BV72" s="1281"/>
      <c r="BW72" s="1281"/>
      <c r="BX72" s="1281" t="s">
        <v>546</v>
      </c>
      <c r="BY72" s="1281"/>
      <c r="BZ72" s="1281"/>
      <c r="CA72" s="1281"/>
      <c r="CB72" s="1281"/>
      <c r="CC72" s="1281"/>
      <c r="CD72" s="1281"/>
      <c r="CE72" s="1281"/>
      <c r="CF72" s="1281" t="s">
        <v>547</v>
      </c>
      <c r="CG72" s="1281"/>
      <c r="CH72" s="1281"/>
      <c r="CI72" s="1281"/>
      <c r="CJ72" s="1281"/>
      <c r="CK72" s="1281"/>
      <c r="CL72" s="1281"/>
      <c r="CM72" s="1281"/>
      <c r="CN72" s="1281" t="s">
        <v>548</v>
      </c>
      <c r="CO72" s="1281"/>
      <c r="CP72" s="1281"/>
      <c r="CQ72" s="1281"/>
      <c r="CR72" s="1281"/>
      <c r="CS72" s="1281"/>
      <c r="CT72" s="1281"/>
      <c r="CU72" s="1281"/>
      <c r="CV72" s="1281" t="s">
        <v>549</v>
      </c>
      <c r="CW72" s="1281"/>
      <c r="CX72" s="1281"/>
      <c r="CY72" s="1281"/>
      <c r="CZ72" s="1281"/>
      <c r="DA72" s="1281"/>
      <c r="DB72" s="1281"/>
      <c r="DC72" s="1281"/>
    </row>
    <row r="73" spans="2:107" ht="13.2" x14ac:dyDescent="0.2">
      <c r="B73" s="374"/>
      <c r="G73" s="1293"/>
      <c r="H73" s="1293"/>
      <c r="I73" s="1293"/>
      <c r="J73" s="1293"/>
      <c r="K73" s="1276"/>
      <c r="L73" s="1276"/>
      <c r="M73" s="1276"/>
      <c r="N73" s="1276"/>
      <c r="AM73" s="383"/>
      <c r="AN73" s="1280" t="s">
        <v>591</v>
      </c>
      <c r="AO73" s="1280"/>
      <c r="AP73" s="1280"/>
      <c r="AQ73" s="1280"/>
      <c r="AR73" s="1280"/>
      <c r="AS73" s="1280"/>
      <c r="AT73" s="1280"/>
      <c r="AU73" s="1280"/>
      <c r="AV73" s="1280"/>
      <c r="AW73" s="1280"/>
      <c r="AX73" s="1280"/>
      <c r="AY73" s="1280"/>
      <c r="AZ73" s="1280"/>
      <c r="BA73" s="1280"/>
      <c r="BB73" s="1280" t="s">
        <v>592</v>
      </c>
      <c r="BC73" s="1280"/>
      <c r="BD73" s="1280"/>
      <c r="BE73" s="1280"/>
      <c r="BF73" s="1280"/>
      <c r="BG73" s="1280"/>
      <c r="BH73" s="1280"/>
      <c r="BI73" s="1280"/>
      <c r="BJ73" s="1280"/>
      <c r="BK73" s="1280"/>
      <c r="BL73" s="1280"/>
      <c r="BM73" s="1280"/>
      <c r="BN73" s="1280"/>
      <c r="BO73" s="1280"/>
      <c r="BP73" s="1277">
        <v>138.69999999999999</v>
      </c>
      <c r="BQ73" s="1277"/>
      <c r="BR73" s="1277"/>
      <c r="BS73" s="1277"/>
      <c r="BT73" s="1277"/>
      <c r="BU73" s="1277"/>
      <c r="BV73" s="1277"/>
      <c r="BW73" s="1277"/>
      <c r="BX73" s="1277">
        <v>130</v>
      </c>
      <c r="BY73" s="1277"/>
      <c r="BZ73" s="1277"/>
      <c r="CA73" s="1277"/>
      <c r="CB73" s="1277"/>
      <c r="CC73" s="1277"/>
      <c r="CD73" s="1277"/>
      <c r="CE73" s="1277"/>
      <c r="CF73" s="1277">
        <v>122.6</v>
      </c>
      <c r="CG73" s="1277"/>
      <c r="CH73" s="1277"/>
      <c r="CI73" s="1277"/>
      <c r="CJ73" s="1277"/>
      <c r="CK73" s="1277"/>
      <c r="CL73" s="1277"/>
      <c r="CM73" s="1277"/>
      <c r="CN73" s="1277">
        <v>115.2</v>
      </c>
      <c r="CO73" s="1277"/>
      <c r="CP73" s="1277"/>
      <c r="CQ73" s="1277"/>
      <c r="CR73" s="1277"/>
      <c r="CS73" s="1277"/>
      <c r="CT73" s="1277"/>
      <c r="CU73" s="1277"/>
      <c r="CV73" s="1277">
        <v>113</v>
      </c>
      <c r="CW73" s="1277"/>
      <c r="CX73" s="1277"/>
      <c r="CY73" s="1277"/>
      <c r="CZ73" s="1277"/>
      <c r="DA73" s="1277"/>
      <c r="DB73" s="1277"/>
      <c r="DC73" s="1277"/>
    </row>
    <row r="74" spans="2:107" ht="13.2" x14ac:dyDescent="0.2">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597</v>
      </c>
      <c r="BC75" s="1280"/>
      <c r="BD75" s="1280"/>
      <c r="BE75" s="1280"/>
      <c r="BF75" s="1280"/>
      <c r="BG75" s="1280"/>
      <c r="BH75" s="1280"/>
      <c r="BI75" s="1280"/>
      <c r="BJ75" s="1280"/>
      <c r="BK75" s="1280"/>
      <c r="BL75" s="1280"/>
      <c r="BM75" s="1280"/>
      <c r="BN75" s="1280"/>
      <c r="BO75" s="1280"/>
      <c r="BP75" s="1277">
        <v>16</v>
      </c>
      <c r="BQ75" s="1277"/>
      <c r="BR75" s="1277"/>
      <c r="BS75" s="1277"/>
      <c r="BT75" s="1277"/>
      <c r="BU75" s="1277"/>
      <c r="BV75" s="1277"/>
      <c r="BW75" s="1277"/>
      <c r="BX75" s="1277">
        <v>14.9</v>
      </c>
      <c r="BY75" s="1277"/>
      <c r="BZ75" s="1277"/>
      <c r="CA75" s="1277"/>
      <c r="CB75" s="1277"/>
      <c r="CC75" s="1277"/>
      <c r="CD75" s="1277"/>
      <c r="CE75" s="1277"/>
      <c r="CF75" s="1277">
        <v>13.8</v>
      </c>
      <c r="CG75" s="1277"/>
      <c r="CH75" s="1277"/>
      <c r="CI75" s="1277"/>
      <c r="CJ75" s="1277"/>
      <c r="CK75" s="1277"/>
      <c r="CL75" s="1277"/>
      <c r="CM75" s="1277"/>
      <c r="CN75" s="1277">
        <v>12.9</v>
      </c>
      <c r="CO75" s="1277"/>
      <c r="CP75" s="1277"/>
      <c r="CQ75" s="1277"/>
      <c r="CR75" s="1277"/>
      <c r="CS75" s="1277"/>
      <c r="CT75" s="1277"/>
      <c r="CU75" s="1277"/>
      <c r="CV75" s="1277">
        <v>12.2</v>
      </c>
      <c r="CW75" s="1277"/>
      <c r="CX75" s="1277"/>
      <c r="CY75" s="1277"/>
      <c r="CZ75" s="1277"/>
      <c r="DA75" s="1277"/>
      <c r="DB75" s="1277"/>
      <c r="DC75" s="1277"/>
    </row>
    <row r="76" spans="2:107" ht="13.2" x14ac:dyDescent="0.2">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4"/>
      <c r="G77" s="1275"/>
      <c r="H77" s="1275"/>
      <c r="I77" s="1275"/>
      <c r="J77" s="1275"/>
      <c r="K77" s="1276"/>
      <c r="L77" s="1276"/>
      <c r="M77" s="1276"/>
      <c r="N77" s="1276"/>
      <c r="AN77" s="1281" t="s">
        <v>594</v>
      </c>
      <c r="AO77" s="1281"/>
      <c r="AP77" s="1281"/>
      <c r="AQ77" s="1281"/>
      <c r="AR77" s="1281"/>
      <c r="AS77" s="1281"/>
      <c r="AT77" s="1281"/>
      <c r="AU77" s="1281"/>
      <c r="AV77" s="1281"/>
      <c r="AW77" s="1281"/>
      <c r="AX77" s="1281"/>
      <c r="AY77" s="1281"/>
      <c r="AZ77" s="1281"/>
      <c r="BA77" s="1281"/>
      <c r="BB77" s="1280" t="s">
        <v>592</v>
      </c>
      <c r="BC77" s="1280"/>
      <c r="BD77" s="1280"/>
      <c r="BE77" s="1280"/>
      <c r="BF77" s="1280"/>
      <c r="BG77" s="1280"/>
      <c r="BH77" s="1280"/>
      <c r="BI77" s="1280"/>
      <c r="BJ77" s="1280"/>
      <c r="BK77" s="1280"/>
      <c r="BL77" s="1280"/>
      <c r="BM77" s="1280"/>
      <c r="BN77" s="1280"/>
      <c r="BO77" s="1280"/>
      <c r="BP77" s="1277">
        <v>52.8</v>
      </c>
      <c r="BQ77" s="1277"/>
      <c r="BR77" s="1277"/>
      <c r="BS77" s="1277"/>
      <c r="BT77" s="1277"/>
      <c r="BU77" s="1277"/>
      <c r="BV77" s="1277"/>
      <c r="BW77" s="1277"/>
      <c r="BX77" s="1277">
        <v>48.6</v>
      </c>
      <c r="BY77" s="1277"/>
      <c r="BZ77" s="1277"/>
      <c r="CA77" s="1277"/>
      <c r="CB77" s="1277"/>
      <c r="CC77" s="1277"/>
      <c r="CD77" s="1277"/>
      <c r="CE77" s="1277"/>
      <c r="CF77" s="1277">
        <v>32.799999999999997</v>
      </c>
      <c r="CG77" s="1277"/>
      <c r="CH77" s="1277"/>
      <c r="CI77" s="1277"/>
      <c r="CJ77" s="1277"/>
      <c r="CK77" s="1277"/>
      <c r="CL77" s="1277"/>
      <c r="CM77" s="1277"/>
      <c r="CN77" s="1277">
        <v>20.2</v>
      </c>
      <c r="CO77" s="1277"/>
      <c r="CP77" s="1277"/>
      <c r="CQ77" s="1277"/>
      <c r="CR77" s="1277"/>
      <c r="CS77" s="1277"/>
      <c r="CT77" s="1277"/>
      <c r="CU77" s="1277"/>
      <c r="CV77" s="1277">
        <v>19</v>
      </c>
      <c r="CW77" s="1277"/>
      <c r="CX77" s="1277"/>
      <c r="CY77" s="1277"/>
      <c r="CZ77" s="1277"/>
      <c r="DA77" s="1277"/>
      <c r="DB77" s="1277"/>
      <c r="DC77" s="1277"/>
    </row>
    <row r="78" spans="2:107" ht="13.2" x14ac:dyDescent="0.2">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597</v>
      </c>
      <c r="BC79" s="1280"/>
      <c r="BD79" s="1280"/>
      <c r="BE79" s="1280"/>
      <c r="BF79" s="1280"/>
      <c r="BG79" s="1280"/>
      <c r="BH79" s="1280"/>
      <c r="BI79" s="1280"/>
      <c r="BJ79" s="1280"/>
      <c r="BK79" s="1280"/>
      <c r="BL79" s="1280"/>
      <c r="BM79" s="1280"/>
      <c r="BN79" s="1280"/>
      <c r="BO79" s="1280"/>
      <c r="BP79" s="1277">
        <v>11.5</v>
      </c>
      <c r="BQ79" s="1277"/>
      <c r="BR79" s="1277"/>
      <c r="BS79" s="1277"/>
      <c r="BT79" s="1277"/>
      <c r="BU79" s="1277"/>
      <c r="BV79" s="1277"/>
      <c r="BW79" s="1277"/>
      <c r="BX79" s="1277">
        <v>10.4</v>
      </c>
      <c r="BY79" s="1277"/>
      <c r="BZ79" s="1277"/>
      <c r="CA79" s="1277"/>
      <c r="CB79" s="1277"/>
      <c r="CC79" s="1277"/>
      <c r="CD79" s="1277"/>
      <c r="CE79" s="1277"/>
      <c r="CF79" s="1277">
        <v>9.5</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ht="13.2" x14ac:dyDescent="0.2">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X60y3jWsoCpIf4c0obp86dE2zeQDoaMpZWhNZWSEgj/vaYhTIOztQ+hCU8nVjnWnFDMGmaj/WoHVmgEWhzRRLA==" saltValue="hEyt8m1KdqAoZNlDi9ByI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HamZKJSiNKJko5V7sHOrIEyo4gaMK1aRgJqTNKl5vt4nscjEVLejmWB7Syxe2jH4Y47OI0RArV+Ji7vCW56g==" saltValue="WQbYMcBW8mzs/PTRuaOj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pcoI0YpSP/qy41yUPROplMrf7rbWUesxWmUHfN62n0gv1AYGIO7E7sU0BTkPRn9RCc2eMPZbXtSlgBOdLe85w==" saltValue="XzVUcinlbsxDJh4qA+6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542</v>
      </c>
      <c r="G2" s="136"/>
      <c r="H2" s="137"/>
    </row>
    <row r="3" spans="1:8" x14ac:dyDescent="0.2">
      <c r="A3" s="133" t="s">
        <v>535</v>
      </c>
      <c r="B3" s="138"/>
      <c r="C3" s="139"/>
      <c r="D3" s="140">
        <v>79554</v>
      </c>
      <c r="E3" s="141"/>
      <c r="F3" s="142">
        <v>84389</v>
      </c>
      <c r="G3" s="143"/>
      <c r="H3" s="144"/>
    </row>
    <row r="4" spans="1:8" x14ac:dyDescent="0.2">
      <c r="A4" s="145"/>
      <c r="B4" s="146"/>
      <c r="C4" s="147"/>
      <c r="D4" s="148">
        <v>35786</v>
      </c>
      <c r="E4" s="149"/>
      <c r="F4" s="150">
        <v>44339</v>
      </c>
      <c r="G4" s="151"/>
      <c r="H4" s="152"/>
    </row>
    <row r="5" spans="1:8" x14ac:dyDescent="0.2">
      <c r="A5" s="133" t="s">
        <v>537</v>
      </c>
      <c r="B5" s="138"/>
      <c r="C5" s="139"/>
      <c r="D5" s="140">
        <v>83307</v>
      </c>
      <c r="E5" s="141"/>
      <c r="F5" s="142">
        <v>83623</v>
      </c>
      <c r="G5" s="143"/>
      <c r="H5" s="144"/>
    </row>
    <row r="6" spans="1:8" x14ac:dyDescent="0.2">
      <c r="A6" s="145"/>
      <c r="B6" s="146"/>
      <c r="C6" s="147"/>
      <c r="D6" s="148">
        <v>43009</v>
      </c>
      <c r="E6" s="149"/>
      <c r="F6" s="150">
        <v>48787</v>
      </c>
      <c r="G6" s="151"/>
      <c r="H6" s="152"/>
    </row>
    <row r="7" spans="1:8" x14ac:dyDescent="0.2">
      <c r="A7" s="133" t="s">
        <v>538</v>
      </c>
      <c r="B7" s="138"/>
      <c r="C7" s="139"/>
      <c r="D7" s="140">
        <v>50500</v>
      </c>
      <c r="E7" s="141"/>
      <c r="F7" s="142">
        <v>87974</v>
      </c>
      <c r="G7" s="143"/>
      <c r="H7" s="144"/>
    </row>
    <row r="8" spans="1:8" x14ac:dyDescent="0.2">
      <c r="A8" s="145"/>
      <c r="B8" s="146"/>
      <c r="C8" s="147"/>
      <c r="D8" s="148">
        <v>29302</v>
      </c>
      <c r="E8" s="149"/>
      <c r="F8" s="150">
        <v>48183</v>
      </c>
      <c r="G8" s="151"/>
      <c r="H8" s="152"/>
    </row>
    <row r="9" spans="1:8" x14ac:dyDescent="0.2">
      <c r="A9" s="133" t="s">
        <v>539</v>
      </c>
      <c r="B9" s="138"/>
      <c r="C9" s="139"/>
      <c r="D9" s="140">
        <v>68500</v>
      </c>
      <c r="E9" s="141"/>
      <c r="F9" s="142">
        <v>78864</v>
      </c>
      <c r="G9" s="143"/>
      <c r="H9" s="144"/>
    </row>
    <row r="10" spans="1:8" x14ac:dyDescent="0.2">
      <c r="A10" s="145"/>
      <c r="B10" s="146"/>
      <c r="C10" s="147"/>
      <c r="D10" s="148">
        <v>36421</v>
      </c>
      <c r="E10" s="149"/>
      <c r="F10" s="150">
        <v>46136</v>
      </c>
      <c r="G10" s="151"/>
      <c r="H10" s="152"/>
    </row>
    <row r="11" spans="1:8" x14ac:dyDescent="0.2">
      <c r="A11" s="133" t="s">
        <v>540</v>
      </c>
      <c r="B11" s="138"/>
      <c r="C11" s="139"/>
      <c r="D11" s="140">
        <v>79625</v>
      </c>
      <c r="E11" s="141"/>
      <c r="F11" s="142">
        <v>85042</v>
      </c>
      <c r="G11" s="143"/>
      <c r="H11" s="144"/>
    </row>
    <row r="12" spans="1:8" x14ac:dyDescent="0.2">
      <c r="A12" s="145"/>
      <c r="B12" s="146"/>
      <c r="C12" s="153"/>
      <c r="D12" s="148">
        <v>32900</v>
      </c>
      <c r="E12" s="149"/>
      <c r="F12" s="150">
        <v>50806</v>
      </c>
      <c r="G12" s="151"/>
      <c r="H12" s="152"/>
    </row>
    <row r="13" spans="1:8" x14ac:dyDescent="0.2">
      <c r="A13" s="133"/>
      <c r="B13" s="138"/>
      <c r="C13" s="154"/>
      <c r="D13" s="155">
        <v>72297</v>
      </c>
      <c r="E13" s="156"/>
      <c r="F13" s="157">
        <v>83978</v>
      </c>
      <c r="G13" s="158"/>
      <c r="H13" s="144"/>
    </row>
    <row r="14" spans="1:8" x14ac:dyDescent="0.2">
      <c r="A14" s="145"/>
      <c r="B14" s="146"/>
      <c r="C14" s="147"/>
      <c r="D14" s="148">
        <v>35484</v>
      </c>
      <c r="E14" s="149"/>
      <c r="F14" s="150">
        <v>47650</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10.25</v>
      </c>
      <c r="C19" s="159">
        <f>ROUND(VALUE(SUBSTITUTE(実質収支比率等に係る経年分析!G$48,"▲","-")),2)</f>
        <v>9.8699999999999992</v>
      </c>
      <c r="D19" s="159">
        <f>ROUND(VALUE(SUBSTITUTE(実質収支比率等に係る経年分析!H$48,"▲","-")),2)</f>
        <v>11.95</v>
      </c>
      <c r="E19" s="159">
        <f>ROUND(VALUE(SUBSTITUTE(実質収支比率等に係る経年分析!I$48,"▲","-")),2)</f>
        <v>10.57</v>
      </c>
      <c r="F19" s="159">
        <f>ROUND(VALUE(SUBSTITUTE(実質収支比率等に係る経年分析!J$48,"▲","-")),2)</f>
        <v>7.86</v>
      </c>
    </row>
    <row r="20" spans="1:11" x14ac:dyDescent="0.2">
      <c r="A20" s="159" t="s">
        <v>49</v>
      </c>
      <c r="B20" s="159">
        <f>ROUND(VALUE(SUBSTITUTE(実質収支比率等に係る経年分析!F$47,"▲","-")),2)</f>
        <v>13.67</v>
      </c>
      <c r="C20" s="159">
        <f>ROUND(VALUE(SUBSTITUTE(実質収支比率等に係る経年分析!G$47,"▲","-")),2)</f>
        <v>14.23</v>
      </c>
      <c r="D20" s="159">
        <f>ROUND(VALUE(SUBSTITUTE(実質収支比率等に係る経年分析!H$47,"▲","-")),2)</f>
        <v>14.35</v>
      </c>
      <c r="E20" s="159">
        <f>ROUND(VALUE(SUBSTITUTE(実質収支比率等に係る経年分析!I$47,"▲","-")),2)</f>
        <v>14.69</v>
      </c>
      <c r="F20" s="159">
        <f>ROUND(VALUE(SUBSTITUTE(実質収支比率等に係る経年分析!J$47,"▲","-")),2)</f>
        <v>14.72</v>
      </c>
    </row>
    <row r="21" spans="1:11" x14ac:dyDescent="0.2">
      <c r="A21" s="159" t="s">
        <v>50</v>
      </c>
      <c r="B21" s="159">
        <f>IF(ISNUMBER(VALUE(SUBSTITUTE(実質収支比率等に係る経年分析!F$49,"▲","-"))),ROUND(VALUE(SUBSTITUTE(実質収支比率等に係る経年分析!F$49,"▲","-")),2),NA())</f>
        <v>-3.28</v>
      </c>
      <c r="C21" s="159">
        <f>IF(ISNUMBER(VALUE(SUBSTITUTE(実質収支比率等に係る経年分析!G$49,"▲","-"))),ROUND(VALUE(SUBSTITUTE(実質収支比率等に係る経年分析!G$49,"▲","-")),2),NA())</f>
        <v>-4.93</v>
      </c>
      <c r="D21" s="159">
        <f>IF(ISNUMBER(VALUE(SUBSTITUTE(実質収支比率等に係る経年分析!H$49,"▲","-"))),ROUND(VALUE(SUBSTITUTE(実質収支比率等に係る経年分析!H$49,"▲","-")),2),NA())</f>
        <v>-2.2599999999999998</v>
      </c>
      <c r="E21" s="159">
        <f>IF(ISNUMBER(VALUE(SUBSTITUTE(実質収支比率等に係る経年分析!I$49,"▲","-"))),ROUND(VALUE(SUBSTITUTE(実質収支比率等に係る経年分析!I$49,"▲","-")),2),NA())</f>
        <v>-6.12</v>
      </c>
      <c r="F21" s="159">
        <f>IF(ISNUMBER(VALUE(SUBSTITUTE(実質収支比率等に係る経年分析!J$49,"▲","-"))),ROUND(VALUE(SUBSTITUTE(実質収支比率等に係る経年分析!J$49,"▲","-")),2),NA())</f>
        <v>-6.96</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村山市土地区画整理事業特別会計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村山市後期高齢者医療事業特別会計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2">
      <c r="A31" s="160" t="str">
        <f>IF(連結実質赤字比率に係る赤字・黒字の構成分析!C$39="",NA(),連結実質赤字比率に係る赤字・黒字の構成分析!C$39)</f>
        <v>村山市農業集落排水事業特別会計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2">
      <c r="A32" s="160" t="str">
        <f>IF(連結実質赤字比率に係る赤字・黒字の構成分析!C$38="",NA(),連結実質赤字比率に係る赤字・黒字の構成分析!C$38)</f>
        <v>村山市公共下水道事業特別会計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x14ac:dyDescent="0.2">
      <c r="A33" s="160" t="str">
        <f>IF(連結実質赤字比率に係る赤字・黒字の構成分析!C$37="",NA(),連結実質赤字比率に係る赤字・黒字の構成分析!C$37)</f>
        <v>村山市介護保険事業特別会計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0.22</v>
      </c>
    </row>
    <row r="34" spans="1:16" x14ac:dyDescent="0.2">
      <c r="A34" s="160" t="str">
        <f>IF(連結実質赤字比率に係る赤字・黒字の構成分析!C$36="",NA(),連結実質赤字比率に係る赤字・黒字の構成分析!C$36)</f>
        <v>村山市国民健康保険事業特別会計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1.1100000000000001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2.64</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10.24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9.8699999999999992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10.57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7.85</v>
      </c>
    </row>
    <row r="36" spans="1:16" x14ac:dyDescent="0.2">
      <c r="A36" s="160" t="str">
        <f>IF(連結実質赤字比率に係る赤字・黒字の構成分析!C$34="",NA(),連結実質赤字比率に係る赤字・黒字の構成分析!C$34)</f>
        <v>村山市水道事業会計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14.71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18.059999999999999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18.53</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1602</v>
      </c>
      <c r="E42" s="161"/>
      <c r="F42" s="161"/>
      <c r="G42" s="161">
        <f>'実質公債費比率（分子）の構造'!L$52</f>
        <v>1594</v>
      </c>
      <c r="H42" s="161"/>
      <c r="I42" s="161"/>
      <c r="J42" s="161">
        <f>'実質公債費比率（分子）の構造'!M$52</f>
        <v>1480</v>
      </c>
      <c r="K42" s="161"/>
      <c r="L42" s="161"/>
      <c r="M42" s="161">
        <f>'実質公債費比率（分子）の構造'!N$52</f>
        <v>1449</v>
      </c>
      <c r="N42" s="161"/>
      <c r="O42" s="161"/>
      <c r="P42" s="161">
        <f>'実質公債費比率（分子）の構造'!O$52</f>
        <v>1435</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23</v>
      </c>
      <c r="C44" s="161"/>
      <c r="D44" s="161"/>
      <c r="E44" s="161">
        <f>'実質公債費比率（分子）の構造'!L$50</f>
        <v>19</v>
      </c>
      <c r="F44" s="161"/>
      <c r="G44" s="161"/>
      <c r="H44" s="161">
        <f>'実質公債費比率（分子）の構造'!M$50</f>
        <v>6</v>
      </c>
      <c r="I44" s="161"/>
      <c r="J44" s="161"/>
      <c r="K44" s="161">
        <f>'実質公債費比率（分子）の構造'!N$50</f>
        <v>6</v>
      </c>
      <c r="L44" s="161"/>
      <c r="M44" s="161"/>
      <c r="N44" s="161">
        <f>'実質公債費比率（分子）の構造'!O$50</f>
        <v>5</v>
      </c>
      <c r="O44" s="161"/>
      <c r="P44" s="161"/>
    </row>
    <row r="45" spans="1:16" x14ac:dyDescent="0.2">
      <c r="A45" s="161" t="s">
        <v>60</v>
      </c>
      <c r="B45" s="161">
        <f>'実質公債費比率（分子）の構造'!K$49</f>
        <v>128</v>
      </c>
      <c r="C45" s="161"/>
      <c r="D45" s="161"/>
      <c r="E45" s="161">
        <f>'実質公債費比率（分子）の構造'!L$49</f>
        <v>121</v>
      </c>
      <c r="F45" s="161"/>
      <c r="G45" s="161"/>
      <c r="H45" s="161">
        <f>'実質公債費比率（分子）の構造'!M$49</f>
        <v>119</v>
      </c>
      <c r="I45" s="161"/>
      <c r="J45" s="161"/>
      <c r="K45" s="161">
        <f>'実質公債費比率（分子）の構造'!N$49</f>
        <v>122</v>
      </c>
      <c r="L45" s="161"/>
      <c r="M45" s="161"/>
      <c r="N45" s="161">
        <f>'実質公債費比率（分子）の構造'!O$49</f>
        <v>131</v>
      </c>
      <c r="O45" s="161"/>
      <c r="P45" s="161"/>
    </row>
    <row r="46" spans="1:16" x14ac:dyDescent="0.2">
      <c r="A46" s="161" t="s">
        <v>61</v>
      </c>
      <c r="B46" s="161">
        <f>'実質公債費比率（分子）の構造'!K$48</f>
        <v>505</v>
      </c>
      <c r="C46" s="161"/>
      <c r="D46" s="161"/>
      <c r="E46" s="161">
        <f>'実質公債費比率（分子）の構造'!L$48</f>
        <v>521</v>
      </c>
      <c r="F46" s="161"/>
      <c r="G46" s="161"/>
      <c r="H46" s="161">
        <f>'実質公債費比率（分子）の構造'!M$48</f>
        <v>519</v>
      </c>
      <c r="I46" s="161"/>
      <c r="J46" s="161"/>
      <c r="K46" s="161">
        <f>'実質公債費比率（分子）の構造'!N$48</f>
        <v>520</v>
      </c>
      <c r="L46" s="161"/>
      <c r="M46" s="161"/>
      <c r="N46" s="161">
        <f>'実質公債費比率（分子）の構造'!O$48</f>
        <v>498</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1866</v>
      </c>
      <c r="C49" s="161"/>
      <c r="D49" s="161"/>
      <c r="E49" s="161">
        <f>'実質公債費比率（分子）の構造'!L$45</f>
        <v>1786</v>
      </c>
      <c r="F49" s="161"/>
      <c r="G49" s="161"/>
      <c r="H49" s="161">
        <f>'実質公債費比率（分子）の構造'!M$45</f>
        <v>1631</v>
      </c>
      <c r="I49" s="161"/>
      <c r="J49" s="161"/>
      <c r="K49" s="161">
        <f>'実質公債費比率（分子）の構造'!N$45</f>
        <v>1542</v>
      </c>
      <c r="L49" s="161"/>
      <c r="M49" s="161"/>
      <c r="N49" s="161">
        <f>'実質公債費比率（分子）の構造'!O$45</f>
        <v>1508</v>
      </c>
      <c r="O49" s="161"/>
      <c r="P49" s="161"/>
    </row>
    <row r="50" spans="1:16" x14ac:dyDescent="0.2">
      <c r="A50" s="161" t="s">
        <v>65</v>
      </c>
      <c r="B50" s="161" t="e">
        <f>NA()</f>
        <v>#N/A</v>
      </c>
      <c r="C50" s="161">
        <f>IF(ISNUMBER('実質公債費比率（分子）の構造'!K$53),'実質公債費比率（分子）の構造'!K$53,NA())</f>
        <v>920</v>
      </c>
      <c r="D50" s="161" t="e">
        <f>NA()</f>
        <v>#N/A</v>
      </c>
      <c r="E50" s="161" t="e">
        <f>NA()</f>
        <v>#N/A</v>
      </c>
      <c r="F50" s="161">
        <f>IF(ISNUMBER('実質公債費比率（分子）の構造'!L$53),'実質公債費比率（分子）の構造'!L$53,NA())</f>
        <v>853</v>
      </c>
      <c r="G50" s="161" t="e">
        <f>NA()</f>
        <v>#N/A</v>
      </c>
      <c r="H50" s="161" t="e">
        <f>NA()</f>
        <v>#N/A</v>
      </c>
      <c r="I50" s="161">
        <f>IF(ISNUMBER('実質公債費比率（分子）の構造'!M$53),'実質公債費比率（分子）の構造'!M$53,NA())</f>
        <v>795</v>
      </c>
      <c r="J50" s="161" t="e">
        <f>NA()</f>
        <v>#N/A</v>
      </c>
      <c r="K50" s="161" t="e">
        <f>NA()</f>
        <v>#N/A</v>
      </c>
      <c r="L50" s="161">
        <f>IF(ISNUMBER('実質公債費比率（分子）の構造'!N$53),'実質公債費比率（分子）の構造'!N$53,NA())</f>
        <v>741</v>
      </c>
      <c r="M50" s="161" t="e">
        <f>NA()</f>
        <v>#N/A</v>
      </c>
      <c r="N50" s="161" t="e">
        <f>NA()</f>
        <v>#N/A</v>
      </c>
      <c r="O50" s="161">
        <f>IF(ISNUMBER('実質公債費比率（分子）の構造'!O$53),'実質公債費比率（分子）の構造'!O$53,NA())</f>
        <v>707</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13381</v>
      </c>
      <c r="E56" s="160"/>
      <c r="F56" s="160"/>
      <c r="G56" s="160">
        <f>'将来負担比率（分子）の構造'!J$52</f>
        <v>13524</v>
      </c>
      <c r="H56" s="160"/>
      <c r="I56" s="160"/>
      <c r="J56" s="160">
        <f>'将来負担比率（分子）の構造'!K$52</f>
        <v>13327</v>
      </c>
      <c r="K56" s="160"/>
      <c r="L56" s="160"/>
      <c r="M56" s="160">
        <f>'将来負担比率（分子）の構造'!L$52</f>
        <v>13229</v>
      </c>
      <c r="N56" s="160"/>
      <c r="O56" s="160"/>
      <c r="P56" s="160">
        <f>'将来負担比率（分子）の構造'!M$52</f>
        <v>13129</v>
      </c>
    </row>
    <row r="57" spans="1:16" x14ac:dyDescent="0.2">
      <c r="A57" s="160" t="s">
        <v>36</v>
      </c>
      <c r="B57" s="160"/>
      <c r="C57" s="160"/>
      <c r="D57" s="160">
        <f>'将来負担比率（分子）の構造'!I$51</f>
        <v>2639</v>
      </c>
      <c r="E57" s="160"/>
      <c r="F57" s="160"/>
      <c r="G57" s="160">
        <f>'将来負担比率（分子）の構造'!J$51</f>
        <v>2442</v>
      </c>
      <c r="H57" s="160"/>
      <c r="I57" s="160"/>
      <c r="J57" s="160">
        <f>'将来負担比率（分子）の構造'!K$51</f>
        <v>2213</v>
      </c>
      <c r="K57" s="160"/>
      <c r="L57" s="160"/>
      <c r="M57" s="160">
        <f>'将来負担比率（分子）の構造'!L$51</f>
        <v>2053</v>
      </c>
      <c r="N57" s="160"/>
      <c r="O57" s="160"/>
      <c r="P57" s="160">
        <f>'将来負担比率（分子）の構造'!M$51</f>
        <v>1870</v>
      </c>
    </row>
    <row r="58" spans="1:16" x14ac:dyDescent="0.2">
      <c r="A58" s="160" t="s">
        <v>35</v>
      </c>
      <c r="B58" s="160"/>
      <c r="C58" s="160"/>
      <c r="D58" s="160">
        <f>'将来負担比率（分子）の構造'!I$50</f>
        <v>1902</v>
      </c>
      <c r="E58" s="160"/>
      <c r="F58" s="160"/>
      <c r="G58" s="160">
        <f>'将来負担比率（分子）の構造'!J$50</f>
        <v>1912</v>
      </c>
      <c r="H58" s="160"/>
      <c r="I58" s="160"/>
      <c r="J58" s="160">
        <f>'将来負担比率（分子）の構造'!K$50</f>
        <v>2064</v>
      </c>
      <c r="K58" s="160"/>
      <c r="L58" s="160"/>
      <c r="M58" s="160">
        <f>'将来負担比率（分子）の構造'!L$50</f>
        <v>2368</v>
      </c>
      <c r="N58" s="160"/>
      <c r="O58" s="160"/>
      <c r="P58" s="160">
        <f>'将来負担比率（分子）の構造'!M$50</f>
        <v>2414</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2712</v>
      </c>
      <c r="C62" s="160"/>
      <c r="D62" s="160"/>
      <c r="E62" s="160">
        <f>'将来負担比率（分子）の構造'!J$45</f>
        <v>2511</v>
      </c>
      <c r="F62" s="160"/>
      <c r="G62" s="160"/>
      <c r="H62" s="160">
        <f>'将来負担比率（分子）の構造'!K$45</f>
        <v>2542</v>
      </c>
      <c r="I62" s="160"/>
      <c r="J62" s="160"/>
      <c r="K62" s="160">
        <f>'将来負担比率（分子）の構造'!L$45</f>
        <v>2483</v>
      </c>
      <c r="L62" s="160"/>
      <c r="M62" s="160"/>
      <c r="N62" s="160">
        <f>'将来負担比率（分子）の構造'!M$45</f>
        <v>2444</v>
      </c>
      <c r="O62" s="160"/>
      <c r="P62" s="160"/>
    </row>
    <row r="63" spans="1:16" x14ac:dyDescent="0.2">
      <c r="A63" s="160" t="s">
        <v>28</v>
      </c>
      <c r="B63" s="160">
        <f>'将来負担比率（分子）の構造'!I$44</f>
        <v>763</v>
      </c>
      <c r="C63" s="160"/>
      <c r="D63" s="160"/>
      <c r="E63" s="160">
        <f>'将来負担比率（分子）の構造'!J$44</f>
        <v>686</v>
      </c>
      <c r="F63" s="160"/>
      <c r="G63" s="160"/>
      <c r="H63" s="160">
        <f>'将来負担比率（分子）の構造'!K$44</f>
        <v>635</v>
      </c>
      <c r="I63" s="160"/>
      <c r="J63" s="160"/>
      <c r="K63" s="160">
        <f>'将来負担比率（分子）の構造'!L$44</f>
        <v>533</v>
      </c>
      <c r="L63" s="160"/>
      <c r="M63" s="160"/>
      <c r="N63" s="160">
        <f>'将来負担比率（分子）の構造'!M$44</f>
        <v>431</v>
      </c>
      <c r="O63" s="160"/>
      <c r="P63" s="160"/>
    </row>
    <row r="64" spans="1:16" x14ac:dyDescent="0.2">
      <c r="A64" s="160" t="s">
        <v>27</v>
      </c>
      <c r="B64" s="160">
        <f>'将来負担比率（分子）の構造'!I$43</f>
        <v>8199</v>
      </c>
      <c r="C64" s="160"/>
      <c r="D64" s="160"/>
      <c r="E64" s="160">
        <f>'将来負担比率（分子）の構造'!J$43</f>
        <v>8076</v>
      </c>
      <c r="F64" s="160"/>
      <c r="G64" s="160"/>
      <c r="H64" s="160">
        <f>'将来負担比率（分子）の構造'!K$43</f>
        <v>7937</v>
      </c>
      <c r="I64" s="160"/>
      <c r="J64" s="160"/>
      <c r="K64" s="160">
        <f>'将来負担比率（分子）の構造'!L$43</f>
        <v>7704</v>
      </c>
      <c r="L64" s="160"/>
      <c r="M64" s="160"/>
      <c r="N64" s="160">
        <f>'将来負担比率（分子）の構造'!M$43</f>
        <v>7391</v>
      </c>
      <c r="O64" s="160"/>
      <c r="P64" s="160"/>
    </row>
    <row r="65" spans="1:16" x14ac:dyDescent="0.2">
      <c r="A65" s="160" t="s">
        <v>26</v>
      </c>
      <c r="B65" s="160">
        <f>'将来負担比率（分子）の構造'!I$42</f>
        <v>30</v>
      </c>
      <c r="C65" s="160"/>
      <c r="D65" s="160"/>
      <c r="E65" s="160">
        <f>'将来負担比率（分子）の構造'!J$42</f>
        <v>12</v>
      </c>
      <c r="F65" s="160"/>
      <c r="G65" s="160"/>
      <c r="H65" s="160">
        <f>'将来負担比率（分子）の構造'!K$42</f>
        <v>9</v>
      </c>
      <c r="I65" s="160"/>
      <c r="J65" s="160"/>
      <c r="K65" s="160">
        <f>'将来負担比率（分子）の構造'!L$42</f>
        <v>6</v>
      </c>
      <c r="L65" s="160"/>
      <c r="M65" s="160"/>
      <c r="N65" s="160">
        <f>'将来負担比率（分子）の構造'!M$42</f>
        <v>3</v>
      </c>
      <c r="O65" s="160"/>
      <c r="P65" s="160"/>
    </row>
    <row r="66" spans="1:16" x14ac:dyDescent="0.2">
      <c r="A66" s="160" t="s">
        <v>25</v>
      </c>
      <c r="B66" s="160">
        <f>'将来負担比率（分子）の構造'!I$41</f>
        <v>14767</v>
      </c>
      <c r="C66" s="160"/>
      <c r="D66" s="160"/>
      <c r="E66" s="160">
        <f>'将来負担比率（分子）の構造'!J$41</f>
        <v>14546</v>
      </c>
      <c r="F66" s="160"/>
      <c r="G66" s="160"/>
      <c r="H66" s="160">
        <f>'将来負担比率（分子）の構造'!K$41</f>
        <v>14143</v>
      </c>
      <c r="I66" s="160"/>
      <c r="J66" s="160"/>
      <c r="K66" s="160">
        <f>'将来負担比率（分子）の構造'!L$41</f>
        <v>13927</v>
      </c>
      <c r="L66" s="160"/>
      <c r="M66" s="160"/>
      <c r="N66" s="160">
        <f>'将来負担比率（分子）の構造'!M$41</f>
        <v>13931</v>
      </c>
      <c r="O66" s="160"/>
      <c r="P66" s="160"/>
    </row>
    <row r="67" spans="1:16" x14ac:dyDescent="0.2">
      <c r="A67" s="160" t="s">
        <v>69</v>
      </c>
      <c r="B67" s="160" t="e">
        <f>NA()</f>
        <v>#N/A</v>
      </c>
      <c r="C67" s="160">
        <f>IF(ISNUMBER('将来負担比率（分子）の構造'!I$53), IF('将来負担比率（分子）の構造'!I$53 &lt; 0, 0, '将来負担比率（分子）の構造'!I$53), NA())</f>
        <v>8550</v>
      </c>
      <c r="D67" s="160" t="e">
        <f>NA()</f>
        <v>#N/A</v>
      </c>
      <c r="E67" s="160" t="e">
        <f>NA()</f>
        <v>#N/A</v>
      </c>
      <c r="F67" s="160">
        <f>IF(ISNUMBER('将来負担比率（分子）の構造'!J$53), IF('将来負担比率（分子）の構造'!J$53 &lt; 0, 0, '将来負担比率（分子）の構造'!J$53), NA())</f>
        <v>7953</v>
      </c>
      <c r="G67" s="160" t="e">
        <f>NA()</f>
        <v>#N/A</v>
      </c>
      <c r="H67" s="160" t="e">
        <f>NA()</f>
        <v>#N/A</v>
      </c>
      <c r="I67" s="160">
        <f>IF(ISNUMBER('将来負担比率（分子）の構造'!K$53), IF('将来負担比率（分子）の構造'!K$53 &lt; 0, 0, '将来負担比率（分子）の構造'!K$53), NA())</f>
        <v>7661</v>
      </c>
      <c r="J67" s="160" t="e">
        <f>NA()</f>
        <v>#N/A</v>
      </c>
      <c r="K67" s="160" t="e">
        <f>NA()</f>
        <v>#N/A</v>
      </c>
      <c r="L67" s="160">
        <f>IF(ISNUMBER('将来負担比率（分子）の構造'!L$53), IF('将来負担比率（分子）の構造'!L$53 &lt; 0, 0, '将来負担比率（分子）の構造'!L$53), NA())</f>
        <v>7002</v>
      </c>
      <c r="M67" s="160" t="e">
        <f>NA()</f>
        <v>#N/A</v>
      </c>
      <c r="N67" s="160" t="e">
        <f>NA()</f>
        <v>#N/A</v>
      </c>
      <c r="O67" s="160">
        <f>IF(ISNUMBER('将来負担比率（分子）の構造'!M$53), IF('将来負担比率（分子）の構造'!M$53 &lt; 0, 0, '将来負担比率（分子）の構造'!M$53), NA())</f>
        <v>6789</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1069</v>
      </c>
      <c r="C72" s="164">
        <f>基金残高に係る経年分析!G55</f>
        <v>1069</v>
      </c>
      <c r="D72" s="164">
        <f>基金残高に係る経年分析!H55</f>
        <v>1060</v>
      </c>
    </row>
    <row r="73" spans="1:16" x14ac:dyDescent="0.2">
      <c r="A73" s="163" t="s">
        <v>72</v>
      </c>
      <c r="B73" s="164">
        <f>基金残高に係る経年分析!F56</f>
        <v>94</v>
      </c>
      <c r="C73" s="164">
        <f>基金残高に係る経年分析!G56</f>
        <v>171</v>
      </c>
      <c r="D73" s="164">
        <f>基金残高に係る経年分析!H56</f>
        <v>121</v>
      </c>
    </row>
    <row r="74" spans="1:16" x14ac:dyDescent="0.2">
      <c r="A74" s="163" t="s">
        <v>73</v>
      </c>
      <c r="B74" s="164">
        <f>基金残高に係る経年分析!F57</f>
        <v>558</v>
      </c>
      <c r="C74" s="164">
        <f>基金残高に係る経年分析!G57</f>
        <v>785</v>
      </c>
      <c r="D74" s="164">
        <f>基金残高に係る経年分析!H57</f>
        <v>856</v>
      </c>
    </row>
  </sheetData>
  <sheetProtection algorithmName="SHA-512" hashValue="AUyyVGMHId8fb6/l/y9ZoC0Y7NBUHxt96BXjjGNuIRd/BNdYz8QTcxLqcM3ltcV16LCytoBO8cTBJT0dxvR1yg==" saltValue="H2yf6kJ6YAHVnpp6mk2IS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218</v>
      </c>
      <c r="C5" s="646"/>
      <c r="D5" s="646"/>
      <c r="E5" s="646"/>
      <c r="F5" s="646"/>
      <c r="G5" s="646"/>
      <c r="H5" s="646"/>
      <c r="I5" s="646"/>
      <c r="J5" s="646"/>
      <c r="K5" s="646"/>
      <c r="L5" s="646"/>
      <c r="M5" s="646"/>
      <c r="N5" s="646"/>
      <c r="O5" s="646"/>
      <c r="P5" s="646"/>
      <c r="Q5" s="647"/>
      <c r="R5" s="648">
        <v>2498528</v>
      </c>
      <c r="S5" s="649"/>
      <c r="T5" s="649"/>
      <c r="U5" s="649"/>
      <c r="V5" s="649"/>
      <c r="W5" s="649"/>
      <c r="X5" s="649"/>
      <c r="Y5" s="650"/>
      <c r="Z5" s="651">
        <v>18</v>
      </c>
      <c r="AA5" s="651"/>
      <c r="AB5" s="651"/>
      <c r="AC5" s="651"/>
      <c r="AD5" s="652">
        <v>2378195</v>
      </c>
      <c r="AE5" s="652"/>
      <c r="AF5" s="652"/>
      <c r="AG5" s="652"/>
      <c r="AH5" s="652"/>
      <c r="AI5" s="652"/>
      <c r="AJ5" s="652"/>
      <c r="AK5" s="652"/>
      <c r="AL5" s="653">
        <v>34.299999999999997</v>
      </c>
      <c r="AM5" s="654"/>
      <c r="AN5" s="654"/>
      <c r="AO5" s="655"/>
      <c r="AP5" s="645" t="s">
        <v>219</v>
      </c>
      <c r="AQ5" s="646"/>
      <c r="AR5" s="646"/>
      <c r="AS5" s="646"/>
      <c r="AT5" s="646"/>
      <c r="AU5" s="646"/>
      <c r="AV5" s="646"/>
      <c r="AW5" s="646"/>
      <c r="AX5" s="646"/>
      <c r="AY5" s="646"/>
      <c r="AZ5" s="646"/>
      <c r="BA5" s="646"/>
      <c r="BB5" s="646"/>
      <c r="BC5" s="646"/>
      <c r="BD5" s="646"/>
      <c r="BE5" s="646"/>
      <c r="BF5" s="647"/>
      <c r="BG5" s="659">
        <v>2358371</v>
      </c>
      <c r="BH5" s="660"/>
      <c r="BI5" s="660"/>
      <c r="BJ5" s="660"/>
      <c r="BK5" s="660"/>
      <c r="BL5" s="660"/>
      <c r="BM5" s="660"/>
      <c r="BN5" s="661"/>
      <c r="BO5" s="662">
        <v>94.4</v>
      </c>
      <c r="BP5" s="662"/>
      <c r="BQ5" s="662"/>
      <c r="BR5" s="662"/>
      <c r="BS5" s="663">
        <v>18974</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2">
      <c r="B6" s="656" t="s">
        <v>223</v>
      </c>
      <c r="C6" s="657"/>
      <c r="D6" s="657"/>
      <c r="E6" s="657"/>
      <c r="F6" s="657"/>
      <c r="G6" s="657"/>
      <c r="H6" s="657"/>
      <c r="I6" s="657"/>
      <c r="J6" s="657"/>
      <c r="K6" s="657"/>
      <c r="L6" s="657"/>
      <c r="M6" s="657"/>
      <c r="N6" s="657"/>
      <c r="O6" s="657"/>
      <c r="P6" s="657"/>
      <c r="Q6" s="658"/>
      <c r="R6" s="659">
        <v>113628</v>
      </c>
      <c r="S6" s="660"/>
      <c r="T6" s="660"/>
      <c r="U6" s="660"/>
      <c r="V6" s="660"/>
      <c r="W6" s="660"/>
      <c r="X6" s="660"/>
      <c r="Y6" s="661"/>
      <c r="Z6" s="662">
        <v>0.8</v>
      </c>
      <c r="AA6" s="662"/>
      <c r="AB6" s="662"/>
      <c r="AC6" s="662"/>
      <c r="AD6" s="663">
        <v>113628</v>
      </c>
      <c r="AE6" s="663"/>
      <c r="AF6" s="663"/>
      <c r="AG6" s="663"/>
      <c r="AH6" s="663"/>
      <c r="AI6" s="663"/>
      <c r="AJ6" s="663"/>
      <c r="AK6" s="663"/>
      <c r="AL6" s="664">
        <v>1.6</v>
      </c>
      <c r="AM6" s="665"/>
      <c r="AN6" s="665"/>
      <c r="AO6" s="666"/>
      <c r="AP6" s="656" t="s">
        <v>224</v>
      </c>
      <c r="AQ6" s="657"/>
      <c r="AR6" s="657"/>
      <c r="AS6" s="657"/>
      <c r="AT6" s="657"/>
      <c r="AU6" s="657"/>
      <c r="AV6" s="657"/>
      <c r="AW6" s="657"/>
      <c r="AX6" s="657"/>
      <c r="AY6" s="657"/>
      <c r="AZ6" s="657"/>
      <c r="BA6" s="657"/>
      <c r="BB6" s="657"/>
      <c r="BC6" s="657"/>
      <c r="BD6" s="657"/>
      <c r="BE6" s="657"/>
      <c r="BF6" s="658"/>
      <c r="BG6" s="659">
        <v>2358371</v>
      </c>
      <c r="BH6" s="660"/>
      <c r="BI6" s="660"/>
      <c r="BJ6" s="660"/>
      <c r="BK6" s="660"/>
      <c r="BL6" s="660"/>
      <c r="BM6" s="660"/>
      <c r="BN6" s="661"/>
      <c r="BO6" s="662">
        <v>94.4</v>
      </c>
      <c r="BP6" s="662"/>
      <c r="BQ6" s="662"/>
      <c r="BR6" s="662"/>
      <c r="BS6" s="663">
        <v>18974</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163450</v>
      </c>
      <c r="CS6" s="660"/>
      <c r="CT6" s="660"/>
      <c r="CU6" s="660"/>
      <c r="CV6" s="660"/>
      <c r="CW6" s="660"/>
      <c r="CX6" s="660"/>
      <c r="CY6" s="661"/>
      <c r="CZ6" s="653">
        <v>1.2</v>
      </c>
      <c r="DA6" s="654"/>
      <c r="DB6" s="654"/>
      <c r="DC6" s="673"/>
      <c r="DD6" s="668" t="s">
        <v>226</v>
      </c>
      <c r="DE6" s="660"/>
      <c r="DF6" s="660"/>
      <c r="DG6" s="660"/>
      <c r="DH6" s="660"/>
      <c r="DI6" s="660"/>
      <c r="DJ6" s="660"/>
      <c r="DK6" s="660"/>
      <c r="DL6" s="660"/>
      <c r="DM6" s="660"/>
      <c r="DN6" s="660"/>
      <c r="DO6" s="660"/>
      <c r="DP6" s="661"/>
      <c r="DQ6" s="668">
        <v>163447</v>
      </c>
      <c r="DR6" s="660"/>
      <c r="DS6" s="660"/>
      <c r="DT6" s="660"/>
      <c r="DU6" s="660"/>
      <c r="DV6" s="660"/>
      <c r="DW6" s="660"/>
      <c r="DX6" s="660"/>
      <c r="DY6" s="660"/>
      <c r="DZ6" s="660"/>
      <c r="EA6" s="660"/>
      <c r="EB6" s="660"/>
      <c r="EC6" s="669"/>
    </row>
    <row r="7" spans="2:143" ht="11.25" customHeight="1" x14ac:dyDescent="0.2">
      <c r="B7" s="656" t="s">
        <v>227</v>
      </c>
      <c r="C7" s="657"/>
      <c r="D7" s="657"/>
      <c r="E7" s="657"/>
      <c r="F7" s="657"/>
      <c r="G7" s="657"/>
      <c r="H7" s="657"/>
      <c r="I7" s="657"/>
      <c r="J7" s="657"/>
      <c r="K7" s="657"/>
      <c r="L7" s="657"/>
      <c r="M7" s="657"/>
      <c r="N7" s="657"/>
      <c r="O7" s="657"/>
      <c r="P7" s="657"/>
      <c r="Q7" s="658"/>
      <c r="R7" s="659">
        <v>5008</v>
      </c>
      <c r="S7" s="660"/>
      <c r="T7" s="660"/>
      <c r="U7" s="660"/>
      <c r="V7" s="660"/>
      <c r="W7" s="660"/>
      <c r="X7" s="660"/>
      <c r="Y7" s="661"/>
      <c r="Z7" s="662">
        <v>0</v>
      </c>
      <c r="AA7" s="662"/>
      <c r="AB7" s="662"/>
      <c r="AC7" s="662"/>
      <c r="AD7" s="663">
        <v>5008</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1037934</v>
      </c>
      <c r="BH7" s="660"/>
      <c r="BI7" s="660"/>
      <c r="BJ7" s="660"/>
      <c r="BK7" s="660"/>
      <c r="BL7" s="660"/>
      <c r="BM7" s="660"/>
      <c r="BN7" s="661"/>
      <c r="BO7" s="662">
        <v>41.5</v>
      </c>
      <c r="BP7" s="662"/>
      <c r="BQ7" s="662"/>
      <c r="BR7" s="662"/>
      <c r="BS7" s="663">
        <v>18974</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2244378</v>
      </c>
      <c r="CS7" s="660"/>
      <c r="CT7" s="660"/>
      <c r="CU7" s="660"/>
      <c r="CV7" s="660"/>
      <c r="CW7" s="660"/>
      <c r="CX7" s="660"/>
      <c r="CY7" s="661"/>
      <c r="CZ7" s="662">
        <v>16.899999999999999</v>
      </c>
      <c r="DA7" s="662"/>
      <c r="DB7" s="662"/>
      <c r="DC7" s="662"/>
      <c r="DD7" s="668">
        <v>10765</v>
      </c>
      <c r="DE7" s="660"/>
      <c r="DF7" s="660"/>
      <c r="DG7" s="660"/>
      <c r="DH7" s="660"/>
      <c r="DI7" s="660"/>
      <c r="DJ7" s="660"/>
      <c r="DK7" s="660"/>
      <c r="DL7" s="660"/>
      <c r="DM7" s="660"/>
      <c r="DN7" s="660"/>
      <c r="DO7" s="660"/>
      <c r="DP7" s="661"/>
      <c r="DQ7" s="668">
        <v>1771623</v>
      </c>
      <c r="DR7" s="660"/>
      <c r="DS7" s="660"/>
      <c r="DT7" s="660"/>
      <c r="DU7" s="660"/>
      <c r="DV7" s="660"/>
      <c r="DW7" s="660"/>
      <c r="DX7" s="660"/>
      <c r="DY7" s="660"/>
      <c r="DZ7" s="660"/>
      <c r="EA7" s="660"/>
      <c r="EB7" s="660"/>
      <c r="EC7" s="669"/>
    </row>
    <row r="8" spans="2:143" ht="11.25" customHeight="1" x14ac:dyDescent="0.2">
      <c r="B8" s="656" t="s">
        <v>230</v>
      </c>
      <c r="C8" s="657"/>
      <c r="D8" s="657"/>
      <c r="E8" s="657"/>
      <c r="F8" s="657"/>
      <c r="G8" s="657"/>
      <c r="H8" s="657"/>
      <c r="I8" s="657"/>
      <c r="J8" s="657"/>
      <c r="K8" s="657"/>
      <c r="L8" s="657"/>
      <c r="M8" s="657"/>
      <c r="N8" s="657"/>
      <c r="O8" s="657"/>
      <c r="P8" s="657"/>
      <c r="Q8" s="658"/>
      <c r="R8" s="659">
        <v>6562</v>
      </c>
      <c r="S8" s="660"/>
      <c r="T8" s="660"/>
      <c r="U8" s="660"/>
      <c r="V8" s="660"/>
      <c r="W8" s="660"/>
      <c r="X8" s="660"/>
      <c r="Y8" s="661"/>
      <c r="Z8" s="662">
        <v>0</v>
      </c>
      <c r="AA8" s="662"/>
      <c r="AB8" s="662"/>
      <c r="AC8" s="662"/>
      <c r="AD8" s="663">
        <v>6562</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41455</v>
      </c>
      <c r="BH8" s="660"/>
      <c r="BI8" s="660"/>
      <c r="BJ8" s="660"/>
      <c r="BK8" s="660"/>
      <c r="BL8" s="660"/>
      <c r="BM8" s="660"/>
      <c r="BN8" s="661"/>
      <c r="BO8" s="662">
        <v>1.7</v>
      </c>
      <c r="BP8" s="662"/>
      <c r="BQ8" s="662"/>
      <c r="BR8" s="662"/>
      <c r="BS8" s="668" t="s">
        <v>226</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3491132</v>
      </c>
      <c r="CS8" s="660"/>
      <c r="CT8" s="660"/>
      <c r="CU8" s="660"/>
      <c r="CV8" s="660"/>
      <c r="CW8" s="660"/>
      <c r="CX8" s="660"/>
      <c r="CY8" s="661"/>
      <c r="CZ8" s="662">
        <v>26.3</v>
      </c>
      <c r="DA8" s="662"/>
      <c r="DB8" s="662"/>
      <c r="DC8" s="662"/>
      <c r="DD8" s="668">
        <v>34395</v>
      </c>
      <c r="DE8" s="660"/>
      <c r="DF8" s="660"/>
      <c r="DG8" s="660"/>
      <c r="DH8" s="660"/>
      <c r="DI8" s="660"/>
      <c r="DJ8" s="660"/>
      <c r="DK8" s="660"/>
      <c r="DL8" s="660"/>
      <c r="DM8" s="660"/>
      <c r="DN8" s="660"/>
      <c r="DO8" s="660"/>
      <c r="DP8" s="661"/>
      <c r="DQ8" s="668">
        <v>2010748</v>
      </c>
      <c r="DR8" s="660"/>
      <c r="DS8" s="660"/>
      <c r="DT8" s="660"/>
      <c r="DU8" s="660"/>
      <c r="DV8" s="660"/>
      <c r="DW8" s="660"/>
      <c r="DX8" s="660"/>
      <c r="DY8" s="660"/>
      <c r="DZ8" s="660"/>
      <c r="EA8" s="660"/>
      <c r="EB8" s="660"/>
      <c r="EC8" s="669"/>
    </row>
    <row r="9" spans="2:143" ht="11.25" customHeight="1" x14ac:dyDescent="0.2">
      <c r="B9" s="656" t="s">
        <v>233</v>
      </c>
      <c r="C9" s="657"/>
      <c r="D9" s="657"/>
      <c r="E9" s="657"/>
      <c r="F9" s="657"/>
      <c r="G9" s="657"/>
      <c r="H9" s="657"/>
      <c r="I9" s="657"/>
      <c r="J9" s="657"/>
      <c r="K9" s="657"/>
      <c r="L9" s="657"/>
      <c r="M9" s="657"/>
      <c r="N9" s="657"/>
      <c r="O9" s="657"/>
      <c r="P9" s="657"/>
      <c r="Q9" s="658"/>
      <c r="R9" s="659">
        <v>6688</v>
      </c>
      <c r="S9" s="660"/>
      <c r="T9" s="660"/>
      <c r="U9" s="660"/>
      <c r="V9" s="660"/>
      <c r="W9" s="660"/>
      <c r="X9" s="660"/>
      <c r="Y9" s="661"/>
      <c r="Z9" s="662">
        <v>0</v>
      </c>
      <c r="AA9" s="662"/>
      <c r="AB9" s="662"/>
      <c r="AC9" s="662"/>
      <c r="AD9" s="663">
        <v>6688</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849816</v>
      </c>
      <c r="BH9" s="660"/>
      <c r="BI9" s="660"/>
      <c r="BJ9" s="660"/>
      <c r="BK9" s="660"/>
      <c r="BL9" s="660"/>
      <c r="BM9" s="660"/>
      <c r="BN9" s="661"/>
      <c r="BO9" s="662">
        <v>34</v>
      </c>
      <c r="BP9" s="662"/>
      <c r="BQ9" s="662"/>
      <c r="BR9" s="662"/>
      <c r="BS9" s="668" t="s">
        <v>226</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581439</v>
      </c>
      <c r="CS9" s="660"/>
      <c r="CT9" s="660"/>
      <c r="CU9" s="660"/>
      <c r="CV9" s="660"/>
      <c r="CW9" s="660"/>
      <c r="CX9" s="660"/>
      <c r="CY9" s="661"/>
      <c r="CZ9" s="662">
        <v>4.4000000000000004</v>
      </c>
      <c r="DA9" s="662"/>
      <c r="DB9" s="662"/>
      <c r="DC9" s="662"/>
      <c r="DD9" s="668">
        <v>11875</v>
      </c>
      <c r="DE9" s="660"/>
      <c r="DF9" s="660"/>
      <c r="DG9" s="660"/>
      <c r="DH9" s="660"/>
      <c r="DI9" s="660"/>
      <c r="DJ9" s="660"/>
      <c r="DK9" s="660"/>
      <c r="DL9" s="660"/>
      <c r="DM9" s="660"/>
      <c r="DN9" s="660"/>
      <c r="DO9" s="660"/>
      <c r="DP9" s="661"/>
      <c r="DQ9" s="668">
        <v>553076</v>
      </c>
      <c r="DR9" s="660"/>
      <c r="DS9" s="660"/>
      <c r="DT9" s="660"/>
      <c r="DU9" s="660"/>
      <c r="DV9" s="660"/>
      <c r="DW9" s="660"/>
      <c r="DX9" s="660"/>
      <c r="DY9" s="660"/>
      <c r="DZ9" s="660"/>
      <c r="EA9" s="660"/>
      <c r="EB9" s="660"/>
      <c r="EC9" s="669"/>
    </row>
    <row r="10" spans="2:143" ht="11.25" customHeight="1" x14ac:dyDescent="0.2">
      <c r="B10" s="656" t="s">
        <v>236</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226</v>
      </c>
      <c r="AA10" s="662"/>
      <c r="AB10" s="662"/>
      <c r="AC10" s="662"/>
      <c r="AD10" s="663" t="s">
        <v>226</v>
      </c>
      <c r="AE10" s="663"/>
      <c r="AF10" s="663"/>
      <c r="AG10" s="663"/>
      <c r="AH10" s="663"/>
      <c r="AI10" s="663"/>
      <c r="AJ10" s="663"/>
      <c r="AK10" s="663"/>
      <c r="AL10" s="664" t="s">
        <v>226</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51000</v>
      </c>
      <c r="BH10" s="660"/>
      <c r="BI10" s="660"/>
      <c r="BJ10" s="660"/>
      <c r="BK10" s="660"/>
      <c r="BL10" s="660"/>
      <c r="BM10" s="660"/>
      <c r="BN10" s="661"/>
      <c r="BO10" s="662">
        <v>2</v>
      </c>
      <c r="BP10" s="662"/>
      <c r="BQ10" s="662"/>
      <c r="BR10" s="662"/>
      <c r="BS10" s="668" t="s">
        <v>226</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42186</v>
      </c>
      <c r="CS10" s="660"/>
      <c r="CT10" s="660"/>
      <c r="CU10" s="660"/>
      <c r="CV10" s="660"/>
      <c r="CW10" s="660"/>
      <c r="CX10" s="660"/>
      <c r="CY10" s="661"/>
      <c r="CZ10" s="662">
        <v>0.3</v>
      </c>
      <c r="DA10" s="662"/>
      <c r="DB10" s="662"/>
      <c r="DC10" s="662"/>
      <c r="DD10" s="668" t="s">
        <v>226</v>
      </c>
      <c r="DE10" s="660"/>
      <c r="DF10" s="660"/>
      <c r="DG10" s="660"/>
      <c r="DH10" s="660"/>
      <c r="DI10" s="660"/>
      <c r="DJ10" s="660"/>
      <c r="DK10" s="660"/>
      <c r="DL10" s="660"/>
      <c r="DM10" s="660"/>
      <c r="DN10" s="660"/>
      <c r="DO10" s="660"/>
      <c r="DP10" s="661"/>
      <c r="DQ10" s="668">
        <v>19115</v>
      </c>
      <c r="DR10" s="660"/>
      <c r="DS10" s="660"/>
      <c r="DT10" s="660"/>
      <c r="DU10" s="660"/>
      <c r="DV10" s="660"/>
      <c r="DW10" s="660"/>
      <c r="DX10" s="660"/>
      <c r="DY10" s="660"/>
      <c r="DZ10" s="660"/>
      <c r="EA10" s="660"/>
      <c r="EB10" s="660"/>
      <c r="EC10" s="669"/>
    </row>
    <row r="11" spans="2:143" ht="11.25" customHeight="1" x14ac:dyDescent="0.2">
      <c r="B11" s="656" t="s">
        <v>239</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226</v>
      </c>
      <c r="AA11" s="662"/>
      <c r="AB11" s="662"/>
      <c r="AC11" s="662"/>
      <c r="AD11" s="663" t="s">
        <v>226</v>
      </c>
      <c r="AE11" s="663"/>
      <c r="AF11" s="663"/>
      <c r="AG11" s="663"/>
      <c r="AH11" s="663"/>
      <c r="AI11" s="663"/>
      <c r="AJ11" s="663"/>
      <c r="AK11" s="663"/>
      <c r="AL11" s="664" t="s">
        <v>226</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95663</v>
      </c>
      <c r="BH11" s="660"/>
      <c r="BI11" s="660"/>
      <c r="BJ11" s="660"/>
      <c r="BK11" s="660"/>
      <c r="BL11" s="660"/>
      <c r="BM11" s="660"/>
      <c r="BN11" s="661"/>
      <c r="BO11" s="662">
        <v>3.8</v>
      </c>
      <c r="BP11" s="662"/>
      <c r="BQ11" s="662"/>
      <c r="BR11" s="662"/>
      <c r="BS11" s="668">
        <v>18974</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767514</v>
      </c>
      <c r="CS11" s="660"/>
      <c r="CT11" s="660"/>
      <c r="CU11" s="660"/>
      <c r="CV11" s="660"/>
      <c r="CW11" s="660"/>
      <c r="CX11" s="660"/>
      <c r="CY11" s="661"/>
      <c r="CZ11" s="662">
        <v>5.8</v>
      </c>
      <c r="DA11" s="662"/>
      <c r="DB11" s="662"/>
      <c r="DC11" s="662"/>
      <c r="DD11" s="668">
        <v>386681</v>
      </c>
      <c r="DE11" s="660"/>
      <c r="DF11" s="660"/>
      <c r="DG11" s="660"/>
      <c r="DH11" s="660"/>
      <c r="DI11" s="660"/>
      <c r="DJ11" s="660"/>
      <c r="DK11" s="660"/>
      <c r="DL11" s="660"/>
      <c r="DM11" s="660"/>
      <c r="DN11" s="660"/>
      <c r="DO11" s="660"/>
      <c r="DP11" s="661"/>
      <c r="DQ11" s="668">
        <v>264024</v>
      </c>
      <c r="DR11" s="660"/>
      <c r="DS11" s="660"/>
      <c r="DT11" s="660"/>
      <c r="DU11" s="660"/>
      <c r="DV11" s="660"/>
      <c r="DW11" s="660"/>
      <c r="DX11" s="660"/>
      <c r="DY11" s="660"/>
      <c r="DZ11" s="660"/>
      <c r="EA11" s="660"/>
      <c r="EB11" s="660"/>
      <c r="EC11" s="669"/>
    </row>
    <row r="12" spans="2:143" ht="11.25" customHeight="1" x14ac:dyDescent="0.2">
      <c r="B12" s="656" t="s">
        <v>242</v>
      </c>
      <c r="C12" s="657"/>
      <c r="D12" s="657"/>
      <c r="E12" s="657"/>
      <c r="F12" s="657"/>
      <c r="G12" s="657"/>
      <c r="H12" s="657"/>
      <c r="I12" s="657"/>
      <c r="J12" s="657"/>
      <c r="K12" s="657"/>
      <c r="L12" s="657"/>
      <c r="M12" s="657"/>
      <c r="N12" s="657"/>
      <c r="O12" s="657"/>
      <c r="P12" s="657"/>
      <c r="Q12" s="658"/>
      <c r="R12" s="659">
        <v>421752</v>
      </c>
      <c r="S12" s="660"/>
      <c r="T12" s="660"/>
      <c r="U12" s="660"/>
      <c r="V12" s="660"/>
      <c r="W12" s="660"/>
      <c r="X12" s="660"/>
      <c r="Y12" s="661"/>
      <c r="Z12" s="662">
        <v>3</v>
      </c>
      <c r="AA12" s="662"/>
      <c r="AB12" s="662"/>
      <c r="AC12" s="662"/>
      <c r="AD12" s="663">
        <v>421752</v>
      </c>
      <c r="AE12" s="663"/>
      <c r="AF12" s="663"/>
      <c r="AG12" s="663"/>
      <c r="AH12" s="663"/>
      <c r="AI12" s="663"/>
      <c r="AJ12" s="663"/>
      <c r="AK12" s="663"/>
      <c r="AL12" s="664">
        <v>6.1</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1096806</v>
      </c>
      <c r="BH12" s="660"/>
      <c r="BI12" s="660"/>
      <c r="BJ12" s="660"/>
      <c r="BK12" s="660"/>
      <c r="BL12" s="660"/>
      <c r="BM12" s="660"/>
      <c r="BN12" s="661"/>
      <c r="BO12" s="662">
        <v>43.9</v>
      </c>
      <c r="BP12" s="662"/>
      <c r="BQ12" s="662"/>
      <c r="BR12" s="662"/>
      <c r="BS12" s="668" t="s">
        <v>122</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489398</v>
      </c>
      <c r="CS12" s="660"/>
      <c r="CT12" s="660"/>
      <c r="CU12" s="660"/>
      <c r="CV12" s="660"/>
      <c r="CW12" s="660"/>
      <c r="CX12" s="660"/>
      <c r="CY12" s="661"/>
      <c r="CZ12" s="662">
        <v>3.7</v>
      </c>
      <c r="DA12" s="662"/>
      <c r="DB12" s="662"/>
      <c r="DC12" s="662"/>
      <c r="DD12" s="668">
        <v>26946</v>
      </c>
      <c r="DE12" s="660"/>
      <c r="DF12" s="660"/>
      <c r="DG12" s="660"/>
      <c r="DH12" s="660"/>
      <c r="DI12" s="660"/>
      <c r="DJ12" s="660"/>
      <c r="DK12" s="660"/>
      <c r="DL12" s="660"/>
      <c r="DM12" s="660"/>
      <c r="DN12" s="660"/>
      <c r="DO12" s="660"/>
      <c r="DP12" s="661"/>
      <c r="DQ12" s="668">
        <v>207643</v>
      </c>
      <c r="DR12" s="660"/>
      <c r="DS12" s="660"/>
      <c r="DT12" s="660"/>
      <c r="DU12" s="660"/>
      <c r="DV12" s="660"/>
      <c r="DW12" s="660"/>
      <c r="DX12" s="660"/>
      <c r="DY12" s="660"/>
      <c r="DZ12" s="660"/>
      <c r="EA12" s="660"/>
      <c r="EB12" s="660"/>
      <c r="EC12" s="669"/>
    </row>
    <row r="13" spans="2:143" ht="11.25" customHeight="1" x14ac:dyDescent="0.2">
      <c r="B13" s="656" t="s">
        <v>245</v>
      </c>
      <c r="C13" s="657"/>
      <c r="D13" s="657"/>
      <c r="E13" s="657"/>
      <c r="F13" s="657"/>
      <c r="G13" s="657"/>
      <c r="H13" s="657"/>
      <c r="I13" s="657"/>
      <c r="J13" s="657"/>
      <c r="K13" s="657"/>
      <c r="L13" s="657"/>
      <c r="M13" s="657"/>
      <c r="N13" s="657"/>
      <c r="O13" s="657"/>
      <c r="P13" s="657"/>
      <c r="Q13" s="658"/>
      <c r="R13" s="659">
        <v>6573</v>
      </c>
      <c r="S13" s="660"/>
      <c r="T13" s="660"/>
      <c r="U13" s="660"/>
      <c r="V13" s="660"/>
      <c r="W13" s="660"/>
      <c r="X13" s="660"/>
      <c r="Y13" s="661"/>
      <c r="Z13" s="662">
        <v>0</v>
      </c>
      <c r="AA13" s="662"/>
      <c r="AB13" s="662"/>
      <c r="AC13" s="662"/>
      <c r="AD13" s="663">
        <v>6573</v>
      </c>
      <c r="AE13" s="663"/>
      <c r="AF13" s="663"/>
      <c r="AG13" s="663"/>
      <c r="AH13" s="663"/>
      <c r="AI13" s="663"/>
      <c r="AJ13" s="663"/>
      <c r="AK13" s="663"/>
      <c r="AL13" s="664">
        <v>0.1</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1083322</v>
      </c>
      <c r="BH13" s="660"/>
      <c r="BI13" s="660"/>
      <c r="BJ13" s="660"/>
      <c r="BK13" s="660"/>
      <c r="BL13" s="660"/>
      <c r="BM13" s="660"/>
      <c r="BN13" s="661"/>
      <c r="BO13" s="662">
        <v>43.4</v>
      </c>
      <c r="BP13" s="662"/>
      <c r="BQ13" s="662"/>
      <c r="BR13" s="662"/>
      <c r="BS13" s="668" t="s">
        <v>226</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1764568</v>
      </c>
      <c r="CS13" s="660"/>
      <c r="CT13" s="660"/>
      <c r="CU13" s="660"/>
      <c r="CV13" s="660"/>
      <c r="CW13" s="660"/>
      <c r="CX13" s="660"/>
      <c r="CY13" s="661"/>
      <c r="CZ13" s="662">
        <v>13.3</v>
      </c>
      <c r="DA13" s="662"/>
      <c r="DB13" s="662"/>
      <c r="DC13" s="662"/>
      <c r="DD13" s="668">
        <v>611510</v>
      </c>
      <c r="DE13" s="660"/>
      <c r="DF13" s="660"/>
      <c r="DG13" s="660"/>
      <c r="DH13" s="660"/>
      <c r="DI13" s="660"/>
      <c r="DJ13" s="660"/>
      <c r="DK13" s="660"/>
      <c r="DL13" s="660"/>
      <c r="DM13" s="660"/>
      <c r="DN13" s="660"/>
      <c r="DO13" s="660"/>
      <c r="DP13" s="661"/>
      <c r="DQ13" s="668">
        <v>1162900</v>
      </c>
      <c r="DR13" s="660"/>
      <c r="DS13" s="660"/>
      <c r="DT13" s="660"/>
      <c r="DU13" s="660"/>
      <c r="DV13" s="660"/>
      <c r="DW13" s="660"/>
      <c r="DX13" s="660"/>
      <c r="DY13" s="660"/>
      <c r="DZ13" s="660"/>
      <c r="EA13" s="660"/>
      <c r="EB13" s="660"/>
      <c r="EC13" s="669"/>
    </row>
    <row r="14" spans="2:143" ht="11.25" customHeight="1" x14ac:dyDescent="0.2">
      <c r="B14" s="656" t="s">
        <v>248</v>
      </c>
      <c r="C14" s="657"/>
      <c r="D14" s="657"/>
      <c r="E14" s="657"/>
      <c r="F14" s="657"/>
      <c r="G14" s="657"/>
      <c r="H14" s="657"/>
      <c r="I14" s="657"/>
      <c r="J14" s="657"/>
      <c r="K14" s="657"/>
      <c r="L14" s="657"/>
      <c r="M14" s="657"/>
      <c r="N14" s="657"/>
      <c r="O14" s="657"/>
      <c r="P14" s="657"/>
      <c r="Q14" s="658"/>
      <c r="R14" s="659" t="s">
        <v>226</v>
      </c>
      <c r="S14" s="660"/>
      <c r="T14" s="660"/>
      <c r="U14" s="660"/>
      <c r="V14" s="660"/>
      <c r="W14" s="660"/>
      <c r="X14" s="660"/>
      <c r="Y14" s="661"/>
      <c r="Z14" s="662" t="s">
        <v>122</v>
      </c>
      <c r="AA14" s="662"/>
      <c r="AB14" s="662"/>
      <c r="AC14" s="662"/>
      <c r="AD14" s="663" t="s">
        <v>226</v>
      </c>
      <c r="AE14" s="663"/>
      <c r="AF14" s="663"/>
      <c r="AG14" s="663"/>
      <c r="AH14" s="663"/>
      <c r="AI14" s="663"/>
      <c r="AJ14" s="663"/>
      <c r="AK14" s="663"/>
      <c r="AL14" s="664" t="s">
        <v>226</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82372</v>
      </c>
      <c r="BH14" s="660"/>
      <c r="BI14" s="660"/>
      <c r="BJ14" s="660"/>
      <c r="BK14" s="660"/>
      <c r="BL14" s="660"/>
      <c r="BM14" s="660"/>
      <c r="BN14" s="661"/>
      <c r="BO14" s="662">
        <v>3.3</v>
      </c>
      <c r="BP14" s="662"/>
      <c r="BQ14" s="662"/>
      <c r="BR14" s="662"/>
      <c r="BS14" s="668" t="s">
        <v>122</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519626</v>
      </c>
      <c r="CS14" s="660"/>
      <c r="CT14" s="660"/>
      <c r="CU14" s="660"/>
      <c r="CV14" s="660"/>
      <c r="CW14" s="660"/>
      <c r="CX14" s="660"/>
      <c r="CY14" s="661"/>
      <c r="CZ14" s="662">
        <v>3.9</v>
      </c>
      <c r="DA14" s="662"/>
      <c r="DB14" s="662"/>
      <c r="DC14" s="662"/>
      <c r="DD14" s="668">
        <v>135216</v>
      </c>
      <c r="DE14" s="660"/>
      <c r="DF14" s="660"/>
      <c r="DG14" s="660"/>
      <c r="DH14" s="660"/>
      <c r="DI14" s="660"/>
      <c r="DJ14" s="660"/>
      <c r="DK14" s="660"/>
      <c r="DL14" s="660"/>
      <c r="DM14" s="660"/>
      <c r="DN14" s="660"/>
      <c r="DO14" s="660"/>
      <c r="DP14" s="661"/>
      <c r="DQ14" s="668">
        <v>396281</v>
      </c>
      <c r="DR14" s="660"/>
      <c r="DS14" s="660"/>
      <c r="DT14" s="660"/>
      <c r="DU14" s="660"/>
      <c r="DV14" s="660"/>
      <c r="DW14" s="660"/>
      <c r="DX14" s="660"/>
      <c r="DY14" s="660"/>
      <c r="DZ14" s="660"/>
      <c r="EA14" s="660"/>
      <c r="EB14" s="660"/>
      <c r="EC14" s="669"/>
    </row>
    <row r="15" spans="2:143" ht="11.25" customHeight="1" x14ac:dyDescent="0.2">
      <c r="B15" s="656" t="s">
        <v>251</v>
      </c>
      <c r="C15" s="657"/>
      <c r="D15" s="657"/>
      <c r="E15" s="657"/>
      <c r="F15" s="657"/>
      <c r="G15" s="657"/>
      <c r="H15" s="657"/>
      <c r="I15" s="657"/>
      <c r="J15" s="657"/>
      <c r="K15" s="657"/>
      <c r="L15" s="657"/>
      <c r="M15" s="657"/>
      <c r="N15" s="657"/>
      <c r="O15" s="657"/>
      <c r="P15" s="657"/>
      <c r="Q15" s="658"/>
      <c r="R15" s="659">
        <v>32232</v>
      </c>
      <c r="S15" s="660"/>
      <c r="T15" s="660"/>
      <c r="U15" s="660"/>
      <c r="V15" s="660"/>
      <c r="W15" s="660"/>
      <c r="X15" s="660"/>
      <c r="Y15" s="661"/>
      <c r="Z15" s="662">
        <v>0.2</v>
      </c>
      <c r="AA15" s="662"/>
      <c r="AB15" s="662"/>
      <c r="AC15" s="662"/>
      <c r="AD15" s="663">
        <v>32232</v>
      </c>
      <c r="AE15" s="663"/>
      <c r="AF15" s="663"/>
      <c r="AG15" s="663"/>
      <c r="AH15" s="663"/>
      <c r="AI15" s="663"/>
      <c r="AJ15" s="663"/>
      <c r="AK15" s="663"/>
      <c r="AL15" s="664">
        <v>0.5</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141259</v>
      </c>
      <c r="BH15" s="660"/>
      <c r="BI15" s="660"/>
      <c r="BJ15" s="660"/>
      <c r="BK15" s="660"/>
      <c r="BL15" s="660"/>
      <c r="BM15" s="660"/>
      <c r="BN15" s="661"/>
      <c r="BO15" s="662">
        <v>5.7</v>
      </c>
      <c r="BP15" s="662"/>
      <c r="BQ15" s="662"/>
      <c r="BR15" s="662"/>
      <c r="BS15" s="668" t="s">
        <v>122</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1616243</v>
      </c>
      <c r="CS15" s="660"/>
      <c r="CT15" s="660"/>
      <c r="CU15" s="660"/>
      <c r="CV15" s="660"/>
      <c r="CW15" s="660"/>
      <c r="CX15" s="660"/>
      <c r="CY15" s="661"/>
      <c r="CZ15" s="662">
        <v>12.2</v>
      </c>
      <c r="DA15" s="662"/>
      <c r="DB15" s="662"/>
      <c r="DC15" s="662"/>
      <c r="DD15" s="668">
        <v>734622</v>
      </c>
      <c r="DE15" s="660"/>
      <c r="DF15" s="660"/>
      <c r="DG15" s="660"/>
      <c r="DH15" s="660"/>
      <c r="DI15" s="660"/>
      <c r="DJ15" s="660"/>
      <c r="DK15" s="660"/>
      <c r="DL15" s="660"/>
      <c r="DM15" s="660"/>
      <c r="DN15" s="660"/>
      <c r="DO15" s="660"/>
      <c r="DP15" s="661"/>
      <c r="DQ15" s="668">
        <v>859376</v>
      </c>
      <c r="DR15" s="660"/>
      <c r="DS15" s="660"/>
      <c r="DT15" s="660"/>
      <c r="DU15" s="660"/>
      <c r="DV15" s="660"/>
      <c r="DW15" s="660"/>
      <c r="DX15" s="660"/>
      <c r="DY15" s="660"/>
      <c r="DZ15" s="660"/>
      <c r="EA15" s="660"/>
      <c r="EB15" s="660"/>
      <c r="EC15" s="669"/>
    </row>
    <row r="16" spans="2:143" ht="11.25" customHeight="1" x14ac:dyDescent="0.2">
      <c r="B16" s="656" t="s">
        <v>254</v>
      </c>
      <c r="C16" s="657"/>
      <c r="D16" s="657"/>
      <c r="E16" s="657"/>
      <c r="F16" s="657"/>
      <c r="G16" s="657"/>
      <c r="H16" s="657"/>
      <c r="I16" s="657"/>
      <c r="J16" s="657"/>
      <c r="K16" s="657"/>
      <c r="L16" s="657"/>
      <c r="M16" s="657"/>
      <c r="N16" s="657"/>
      <c r="O16" s="657"/>
      <c r="P16" s="657"/>
      <c r="Q16" s="658"/>
      <c r="R16" s="659" t="s">
        <v>226</v>
      </c>
      <c r="S16" s="660"/>
      <c r="T16" s="660"/>
      <c r="U16" s="660"/>
      <c r="V16" s="660"/>
      <c r="W16" s="660"/>
      <c r="X16" s="660"/>
      <c r="Y16" s="661"/>
      <c r="Z16" s="662" t="s">
        <v>226</v>
      </c>
      <c r="AA16" s="662"/>
      <c r="AB16" s="662"/>
      <c r="AC16" s="662"/>
      <c r="AD16" s="663" t="s">
        <v>122</v>
      </c>
      <c r="AE16" s="663"/>
      <c r="AF16" s="663"/>
      <c r="AG16" s="663"/>
      <c r="AH16" s="663"/>
      <c r="AI16" s="663"/>
      <c r="AJ16" s="663"/>
      <c r="AK16" s="663"/>
      <c r="AL16" s="664" t="s">
        <v>226</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226</v>
      </c>
      <c r="BH16" s="660"/>
      <c r="BI16" s="660"/>
      <c r="BJ16" s="660"/>
      <c r="BK16" s="660"/>
      <c r="BL16" s="660"/>
      <c r="BM16" s="660"/>
      <c r="BN16" s="661"/>
      <c r="BO16" s="662" t="s">
        <v>226</v>
      </c>
      <c r="BP16" s="662"/>
      <c r="BQ16" s="662"/>
      <c r="BR16" s="662"/>
      <c r="BS16" s="668" t="s">
        <v>226</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16509</v>
      </c>
      <c r="CS16" s="660"/>
      <c r="CT16" s="660"/>
      <c r="CU16" s="660"/>
      <c r="CV16" s="660"/>
      <c r="CW16" s="660"/>
      <c r="CX16" s="660"/>
      <c r="CY16" s="661"/>
      <c r="CZ16" s="662">
        <v>0.1</v>
      </c>
      <c r="DA16" s="662"/>
      <c r="DB16" s="662"/>
      <c r="DC16" s="662"/>
      <c r="DD16" s="668" t="s">
        <v>122</v>
      </c>
      <c r="DE16" s="660"/>
      <c r="DF16" s="660"/>
      <c r="DG16" s="660"/>
      <c r="DH16" s="660"/>
      <c r="DI16" s="660"/>
      <c r="DJ16" s="660"/>
      <c r="DK16" s="660"/>
      <c r="DL16" s="660"/>
      <c r="DM16" s="660"/>
      <c r="DN16" s="660"/>
      <c r="DO16" s="660"/>
      <c r="DP16" s="661"/>
      <c r="DQ16" s="668">
        <v>307</v>
      </c>
      <c r="DR16" s="660"/>
      <c r="DS16" s="660"/>
      <c r="DT16" s="660"/>
      <c r="DU16" s="660"/>
      <c r="DV16" s="660"/>
      <c r="DW16" s="660"/>
      <c r="DX16" s="660"/>
      <c r="DY16" s="660"/>
      <c r="DZ16" s="660"/>
      <c r="EA16" s="660"/>
      <c r="EB16" s="660"/>
      <c r="EC16" s="669"/>
    </row>
    <row r="17" spans="2:133" ht="11.25" customHeight="1" x14ac:dyDescent="0.2">
      <c r="B17" s="656" t="s">
        <v>257</v>
      </c>
      <c r="C17" s="657"/>
      <c r="D17" s="657"/>
      <c r="E17" s="657"/>
      <c r="F17" s="657"/>
      <c r="G17" s="657"/>
      <c r="H17" s="657"/>
      <c r="I17" s="657"/>
      <c r="J17" s="657"/>
      <c r="K17" s="657"/>
      <c r="L17" s="657"/>
      <c r="M17" s="657"/>
      <c r="N17" s="657"/>
      <c r="O17" s="657"/>
      <c r="P17" s="657"/>
      <c r="Q17" s="658"/>
      <c r="R17" s="659">
        <v>10037</v>
      </c>
      <c r="S17" s="660"/>
      <c r="T17" s="660"/>
      <c r="U17" s="660"/>
      <c r="V17" s="660"/>
      <c r="W17" s="660"/>
      <c r="X17" s="660"/>
      <c r="Y17" s="661"/>
      <c r="Z17" s="662">
        <v>0.1</v>
      </c>
      <c r="AA17" s="662"/>
      <c r="AB17" s="662"/>
      <c r="AC17" s="662"/>
      <c r="AD17" s="663">
        <v>10037</v>
      </c>
      <c r="AE17" s="663"/>
      <c r="AF17" s="663"/>
      <c r="AG17" s="663"/>
      <c r="AH17" s="663"/>
      <c r="AI17" s="663"/>
      <c r="AJ17" s="663"/>
      <c r="AK17" s="663"/>
      <c r="AL17" s="664">
        <v>0.1</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226</v>
      </c>
      <c r="BH17" s="660"/>
      <c r="BI17" s="660"/>
      <c r="BJ17" s="660"/>
      <c r="BK17" s="660"/>
      <c r="BL17" s="660"/>
      <c r="BM17" s="660"/>
      <c r="BN17" s="661"/>
      <c r="BO17" s="662" t="s">
        <v>226</v>
      </c>
      <c r="BP17" s="662"/>
      <c r="BQ17" s="662"/>
      <c r="BR17" s="662"/>
      <c r="BS17" s="668" t="s">
        <v>226</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1561345</v>
      </c>
      <c r="CS17" s="660"/>
      <c r="CT17" s="660"/>
      <c r="CU17" s="660"/>
      <c r="CV17" s="660"/>
      <c r="CW17" s="660"/>
      <c r="CX17" s="660"/>
      <c r="CY17" s="661"/>
      <c r="CZ17" s="662">
        <v>11.8</v>
      </c>
      <c r="DA17" s="662"/>
      <c r="DB17" s="662"/>
      <c r="DC17" s="662"/>
      <c r="DD17" s="668" t="s">
        <v>122</v>
      </c>
      <c r="DE17" s="660"/>
      <c r="DF17" s="660"/>
      <c r="DG17" s="660"/>
      <c r="DH17" s="660"/>
      <c r="DI17" s="660"/>
      <c r="DJ17" s="660"/>
      <c r="DK17" s="660"/>
      <c r="DL17" s="660"/>
      <c r="DM17" s="660"/>
      <c r="DN17" s="660"/>
      <c r="DO17" s="660"/>
      <c r="DP17" s="661"/>
      <c r="DQ17" s="668">
        <v>1438732</v>
      </c>
      <c r="DR17" s="660"/>
      <c r="DS17" s="660"/>
      <c r="DT17" s="660"/>
      <c r="DU17" s="660"/>
      <c r="DV17" s="660"/>
      <c r="DW17" s="660"/>
      <c r="DX17" s="660"/>
      <c r="DY17" s="660"/>
      <c r="DZ17" s="660"/>
      <c r="EA17" s="660"/>
      <c r="EB17" s="660"/>
      <c r="EC17" s="669"/>
    </row>
    <row r="18" spans="2:133" ht="11.25" customHeight="1" x14ac:dyDescent="0.2">
      <c r="B18" s="656" t="s">
        <v>260</v>
      </c>
      <c r="C18" s="657"/>
      <c r="D18" s="657"/>
      <c r="E18" s="657"/>
      <c r="F18" s="657"/>
      <c r="G18" s="657"/>
      <c r="H18" s="657"/>
      <c r="I18" s="657"/>
      <c r="J18" s="657"/>
      <c r="K18" s="657"/>
      <c r="L18" s="657"/>
      <c r="M18" s="657"/>
      <c r="N18" s="657"/>
      <c r="O18" s="657"/>
      <c r="P18" s="657"/>
      <c r="Q18" s="658"/>
      <c r="R18" s="659">
        <v>4502465</v>
      </c>
      <c r="S18" s="660"/>
      <c r="T18" s="660"/>
      <c r="U18" s="660"/>
      <c r="V18" s="660"/>
      <c r="W18" s="660"/>
      <c r="X18" s="660"/>
      <c r="Y18" s="661"/>
      <c r="Z18" s="662">
        <v>32.5</v>
      </c>
      <c r="AA18" s="662"/>
      <c r="AB18" s="662"/>
      <c r="AC18" s="662"/>
      <c r="AD18" s="663">
        <v>3926208</v>
      </c>
      <c r="AE18" s="663"/>
      <c r="AF18" s="663"/>
      <c r="AG18" s="663"/>
      <c r="AH18" s="663"/>
      <c r="AI18" s="663"/>
      <c r="AJ18" s="663"/>
      <c r="AK18" s="663"/>
      <c r="AL18" s="664">
        <v>56.7</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226</v>
      </c>
      <c r="BP18" s="662"/>
      <c r="BQ18" s="662"/>
      <c r="BR18" s="662"/>
      <c r="BS18" s="668" t="s">
        <v>122</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v>15291</v>
      </c>
      <c r="CS18" s="660"/>
      <c r="CT18" s="660"/>
      <c r="CU18" s="660"/>
      <c r="CV18" s="660"/>
      <c r="CW18" s="660"/>
      <c r="CX18" s="660"/>
      <c r="CY18" s="661"/>
      <c r="CZ18" s="662">
        <v>0.1</v>
      </c>
      <c r="DA18" s="662"/>
      <c r="DB18" s="662"/>
      <c r="DC18" s="662"/>
      <c r="DD18" s="668">
        <v>15291</v>
      </c>
      <c r="DE18" s="660"/>
      <c r="DF18" s="660"/>
      <c r="DG18" s="660"/>
      <c r="DH18" s="660"/>
      <c r="DI18" s="660"/>
      <c r="DJ18" s="660"/>
      <c r="DK18" s="660"/>
      <c r="DL18" s="660"/>
      <c r="DM18" s="660"/>
      <c r="DN18" s="660"/>
      <c r="DO18" s="660"/>
      <c r="DP18" s="661"/>
      <c r="DQ18" s="668">
        <v>15291</v>
      </c>
      <c r="DR18" s="660"/>
      <c r="DS18" s="660"/>
      <c r="DT18" s="660"/>
      <c r="DU18" s="660"/>
      <c r="DV18" s="660"/>
      <c r="DW18" s="660"/>
      <c r="DX18" s="660"/>
      <c r="DY18" s="660"/>
      <c r="DZ18" s="660"/>
      <c r="EA18" s="660"/>
      <c r="EB18" s="660"/>
      <c r="EC18" s="669"/>
    </row>
    <row r="19" spans="2:133" ht="11.25" customHeight="1" x14ac:dyDescent="0.2">
      <c r="B19" s="656" t="s">
        <v>263</v>
      </c>
      <c r="C19" s="657"/>
      <c r="D19" s="657"/>
      <c r="E19" s="657"/>
      <c r="F19" s="657"/>
      <c r="G19" s="657"/>
      <c r="H19" s="657"/>
      <c r="I19" s="657"/>
      <c r="J19" s="657"/>
      <c r="K19" s="657"/>
      <c r="L19" s="657"/>
      <c r="M19" s="657"/>
      <c r="N19" s="657"/>
      <c r="O19" s="657"/>
      <c r="P19" s="657"/>
      <c r="Q19" s="658"/>
      <c r="R19" s="659">
        <v>3926208</v>
      </c>
      <c r="S19" s="660"/>
      <c r="T19" s="660"/>
      <c r="U19" s="660"/>
      <c r="V19" s="660"/>
      <c r="W19" s="660"/>
      <c r="X19" s="660"/>
      <c r="Y19" s="661"/>
      <c r="Z19" s="662">
        <v>28.3</v>
      </c>
      <c r="AA19" s="662"/>
      <c r="AB19" s="662"/>
      <c r="AC19" s="662"/>
      <c r="AD19" s="663">
        <v>3926208</v>
      </c>
      <c r="AE19" s="663"/>
      <c r="AF19" s="663"/>
      <c r="AG19" s="663"/>
      <c r="AH19" s="663"/>
      <c r="AI19" s="663"/>
      <c r="AJ19" s="663"/>
      <c r="AK19" s="663"/>
      <c r="AL19" s="664">
        <v>56.7</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140157</v>
      </c>
      <c r="BH19" s="660"/>
      <c r="BI19" s="660"/>
      <c r="BJ19" s="660"/>
      <c r="BK19" s="660"/>
      <c r="BL19" s="660"/>
      <c r="BM19" s="660"/>
      <c r="BN19" s="661"/>
      <c r="BO19" s="662">
        <v>5.6</v>
      </c>
      <c r="BP19" s="662"/>
      <c r="BQ19" s="662"/>
      <c r="BR19" s="662"/>
      <c r="BS19" s="668" t="s">
        <v>122</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2">
      <c r="B20" s="656" t="s">
        <v>266</v>
      </c>
      <c r="C20" s="657"/>
      <c r="D20" s="657"/>
      <c r="E20" s="657"/>
      <c r="F20" s="657"/>
      <c r="G20" s="657"/>
      <c r="H20" s="657"/>
      <c r="I20" s="657"/>
      <c r="J20" s="657"/>
      <c r="K20" s="657"/>
      <c r="L20" s="657"/>
      <c r="M20" s="657"/>
      <c r="N20" s="657"/>
      <c r="O20" s="657"/>
      <c r="P20" s="657"/>
      <c r="Q20" s="658"/>
      <c r="R20" s="659">
        <v>576244</v>
      </c>
      <c r="S20" s="660"/>
      <c r="T20" s="660"/>
      <c r="U20" s="660"/>
      <c r="V20" s="660"/>
      <c r="W20" s="660"/>
      <c r="X20" s="660"/>
      <c r="Y20" s="661"/>
      <c r="Z20" s="662">
        <v>4.2</v>
      </c>
      <c r="AA20" s="662"/>
      <c r="AB20" s="662"/>
      <c r="AC20" s="662"/>
      <c r="AD20" s="663" t="s">
        <v>122</v>
      </c>
      <c r="AE20" s="663"/>
      <c r="AF20" s="663"/>
      <c r="AG20" s="663"/>
      <c r="AH20" s="663"/>
      <c r="AI20" s="663"/>
      <c r="AJ20" s="663"/>
      <c r="AK20" s="663"/>
      <c r="AL20" s="664" t="s">
        <v>122</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140157</v>
      </c>
      <c r="BH20" s="660"/>
      <c r="BI20" s="660"/>
      <c r="BJ20" s="660"/>
      <c r="BK20" s="660"/>
      <c r="BL20" s="660"/>
      <c r="BM20" s="660"/>
      <c r="BN20" s="661"/>
      <c r="BO20" s="662">
        <v>5.6</v>
      </c>
      <c r="BP20" s="662"/>
      <c r="BQ20" s="662"/>
      <c r="BR20" s="662"/>
      <c r="BS20" s="668" t="s">
        <v>226</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13273079</v>
      </c>
      <c r="CS20" s="660"/>
      <c r="CT20" s="660"/>
      <c r="CU20" s="660"/>
      <c r="CV20" s="660"/>
      <c r="CW20" s="660"/>
      <c r="CX20" s="660"/>
      <c r="CY20" s="661"/>
      <c r="CZ20" s="662">
        <v>100</v>
      </c>
      <c r="DA20" s="662"/>
      <c r="DB20" s="662"/>
      <c r="DC20" s="662"/>
      <c r="DD20" s="668">
        <v>1967301</v>
      </c>
      <c r="DE20" s="660"/>
      <c r="DF20" s="660"/>
      <c r="DG20" s="660"/>
      <c r="DH20" s="660"/>
      <c r="DI20" s="660"/>
      <c r="DJ20" s="660"/>
      <c r="DK20" s="660"/>
      <c r="DL20" s="660"/>
      <c r="DM20" s="660"/>
      <c r="DN20" s="660"/>
      <c r="DO20" s="660"/>
      <c r="DP20" s="661"/>
      <c r="DQ20" s="668">
        <v>8862563</v>
      </c>
      <c r="DR20" s="660"/>
      <c r="DS20" s="660"/>
      <c r="DT20" s="660"/>
      <c r="DU20" s="660"/>
      <c r="DV20" s="660"/>
      <c r="DW20" s="660"/>
      <c r="DX20" s="660"/>
      <c r="DY20" s="660"/>
      <c r="DZ20" s="660"/>
      <c r="EA20" s="660"/>
      <c r="EB20" s="660"/>
      <c r="EC20" s="669"/>
    </row>
    <row r="21" spans="2:133" ht="11.25" customHeight="1" x14ac:dyDescent="0.2">
      <c r="B21" s="656" t="s">
        <v>269</v>
      </c>
      <c r="C21" s="657"/>
      <c r="D21" s="657"/>
      <c r="E21" s="657"/>
      <c r="F21" s="657"/>
      <c r="G21" s="657"/>
      <c r="H21" s="657"/>
      <c r="I21" s="657"/>
      <c r="J21" s="657"/>
      <c r="K21" s="657"/>
      <c r="L21" s="657"/>
      <c r="M21" s="657"/>
      <c r="N21" s="657"/>
      <c r="O21" s="657"/>
      <c r="P21" s="657"/>
      <c r="Q21" s="658"/>
      <c r="R21" s="659">
        <v>13</v>
      </c>
      <c r="S21" s="660"/>
      <c r="T21" s="660"/>
      <c r="U21" s="660"/>
      <c r="V21" s="660"/>
      <c r="W21" s="660"/>
      <c r="X21" s="660"/>
      <c r="Y21" s="661"/>
      <c r="Z21" s="662">
        <v>0</v>
      </c>
      <c r="AA21" s="662"/>
      <c r="AB21" s="662"/>
      <c r="AC21" s="662"/>
      <c r="AD21" s="663" t="s">
        <v>226</v>
      </c>
      <c r="AE21" s="663"/>
      <c r="AF21" s="663"/>
      <c r="AG21" s="663"/>
      <c r="AH21" s="663"/>
      <c r="AI21" s="663"/>
      <c r="AJ21" s="663"/>
      <c r="AK21" s="663"/>
      <c r="AL21" s="664" t="s">
        <v>226</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19824</v>
      </c>
      <c r="BH21" s="660"/>
      <c r="BI21" s="660"/>
      <c r="BJ21" s="660"/>
      <c r="BK21" s="660"/>
      <c r="BL21" s="660"/>
      <c r="BM21" s="660"/>
      <c r="BN21" s="661"/>
      <c r="BO21" s="662">
        <v>0.8</v>
      </c>
      <c r="BP21" s="662"/>
      <c r="BQ21" s="662"/>
      <c r="BR21" s="662"/>
      <c r="BS21" s="668" t="s">
        <v>226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271</v>
      </c>
      <c r="C22" s="657"/>
      <c r="D22" s="657"/>
      <c r="E22" s="657"/>
      <c r="F22" s="657"/>
      <c r="G22" s="657"/>
      <c r="H22" s="657"/>
      <c r="I22" s="657"/>
      <c r="J22" s="657"/>
      <c r="K22" s="657"/>
      <c r="L22" s="657"/>
      <c r="M22" s="657"/>
      <c r="N22" s="657"/>
      <c r="O22" s="657"/>
      <c r="P22" s="657"/>
      <c r="Q22" s="658"/>
      <c r="R22" s="659">
        <v>7603473</v>
      </c>
      <c r="S22" s="660"/>
      <c r="T22" s="660"/>
      <c r="U22" s="660"/>
      <c r="V22" s="660"/>
      <c r="W22" s="660"/>
      <c r="X22" s="660"/>
      <c r="Y22" s="661"/>
      <c r="Z22" s="662">
        <v>54.8</v>
      </c>
      <c r="AA22" s="662"/>
      <c r="AB22" s="662"/>
      <c r="AC22" s="662"/>
      <c r="AD22" s="663">
        <v>6906883</v>
      </c>
      <c r="AE22" s="663"/>
      <c r="AF22" s="663"/>
      <c r="AG22" s="663"/>
      <c r="AH22" s="663"/>
      <c r="AI22" s="663"/>
      <c r="AJ22" s="663"/>
      <c r="AK22" s="663"/>
      <c r="AL22" s="664">
        <v>99.7</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226</v>
      </c>
      <c r="BH22" s="660"/>
      <c r="BI22" s="660"/>
      <c r="BJ22" s="660"/>
      <c r="BK22" s="660"/>
      <c r="BL22" s="660"/>
      <c r="BM22" s="660"/>
      <c r="BN22" s="661"/>
      <c r="BO22" s="662" t="s">
        <v>226</v>
      </c>
      <c r="BP22" s="662"/>
      <c r="BQ22" s="662"/>
      <c r="BR22" s="662"/>
      <c r="BS22" s="668" t="s">
        <v>226</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274</v>
      </c>
      <c r="C23" s="657"/>
      <c r="D23" s="657"/>
      <c r="E23" s="657"/>
      <c r="F23" s="657"/>
      <c r="G23" s="657"/>
      <c r="H23" s="657"/>
      <c r="I23" s="657"/>
      <c r="J23" s="657"/>
      <c r="K23" s="657"/>
      <c r="L23" s="657"/>
      <c r="M23" s="657"/>
      <c r="N23" s="657"/>
      <c r="O23" s="657"/>
      <c r="P23" s="657"/>
      <c r="Q23" s="658"/>
      <c r="R23" s="659">
        <v>4143</v>
      </c>
      <c r="S23" s="660"/>
      <c r="T23" s="660"/>
      <c r="U23" s="660"/>
      <c r="V23" s="660"/>
      <c r="W23" s="660"/>
      <c r="X23" s="660"/>
      <c r="Y23" s="661"/>
      <c r="Z23" s="662">
        <v>0</v>
      </c>
      <c r="AA23" s="662"/>
      <c r="AB23" s="662"/>
      <c r="AC23" s="662"/>
      <c r="AD23" s="663">
        <v>4143</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120333</v>
      </c>
      <c r="BH23" s="660"/>
      <c r="BI23" s="660"/>
      <c r="BJ23" s="660"/>
      <c r="BK23" s="660"/>
      <c r="BL23" s="660"/>
      <c r="BM23" s="660"/>
      <c r="BN23" s="661"/>
      <c r="BO23" s="662">
        <v>4.8</v>
      </c>
      <c r="BP23" s="662"/>
      <c r="BQ23" s="662"/>
      <c r="BR23" s="662"/>
      <c r="BS23" s="668" t="s">
        <v>122</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2">
      <c r="B24" s="656" t="s">
        <v>281</v>
      </c>
      <c r="C24" s="657"/>
      <c r="D24" s="657"/>
      <c r="E24" s="657"/>
      <c r="F24" s="657"/>
      <c r="G24" s="657"/>
      <c r="H24" s="657"/>
      <c r="I24" s="657"/>
      <c r="J24" s="657"/>
      <c r="K24" s="657"/>
      <c r="L24" s="657"/>
      <c r="M24" s="657"/>
      <c r="N24" s="657"/>
      <c r="O24" s="657"/>
      <c r="P24" s="657"/>
      <c r="Q24" s="658"/>
      <c r="R24" s="659">
        <v>21537</v>
      </c>
      <c r="S24" s="660"/>
      <c r="T24" s="660"/>
      <c r="U24" s="660"/>
      <c r="V24" s="660"/>
      <c r="W24" s="660"/>
      <c r="X24" s="660"/>
      <c r="Y24" s="661"/>
      <c r="Z24" s="662">
        <v>0.2</v>
      </c>
      <c r="AA24" s="662"/>
      <c r="AB24" s="662"/>
      <c r="AC24" s="662"/>
      <c r="AD24" s="663" t="s">
        <v>122</v>
      </c>
      <c r="AE24" s="663"/>
      <c r="AF24" s="663"/>
      <c r="AG24" s="663"/>
      <c r="AH24" s="663"/>
      <c r="AI24" s="663"/>
      <c r="AJ24" s="663"/>
      <c r="AK24" s="663"/>
      <c r="AL24" s="664" t="s">
        <v>122</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226</v>
      </c>
      <c r="BP24" s="662"/>
      <c r="BQ24" s="662"/>
      <c r="BR24" s="662"/>
      <c r="BS24" s="668" t="s">
        <v>122</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5389673</v>
      </c>
      <c r="CS24" s="649"/>
      <c r="CT24" s="649"/>
      <c r="CU24" s="649"/>
      <c r="CV24" s="649"/>
      <c r="CW24" s="649"/>
      <c r="CX24" s="649"/>
      <c r="CY24" s="650"/>
      <c r="CZ24" s="653">
        <v>40.6</v>
      </c>
      <c r="DA24" s="654"/>
      <c r="DB24" s="654"/>
      <c r="DC24" s="673"/>
      <c r="DD24" s="692">
        <v>4057284</v>
      </c>
      <c r="DE24" s="649"/>
      <c r="DF24" s="649"/>
      <c r="DG24" s="649"/>
      <c r="DH24" s="649"/>
      <c r="DI24" s="649"/>
      <c r="DJ24" s="649"/>
      <c r="DK24" s="650"/>
      <c r="DL24" s="692">
        <v>3924282</v>
      </c>
      <c r="DM24" s="649"/>
      <c r="DN24" s="649"/>
      <c r="DO24" s="649"/>
      <c r="DP24" s="649"/>
      <c r="DQ24" s="649"/>
      <c r="DR24" s="649"/>
      <c r="DS24" s="649"/>
      <c r="DT24" s="649"/>
      <c r="DU24" s="649"/>
      <c r="DV24" s="650"/>
      <c r="DW24" s="653">
        <v>53.9</v>
      </c>
      <c r="DX24" s="654"/>
      <c r="DY24" s="654"/>
      <c r="DZ24" s="654"/>
      <c r="EA24" s="654"/>
      <c r="EB24" s="654"/>
      <c r="EC24" s="655"/>
    </row>
    <row r="25" spans="2:133" ht="11.25" customHeight="1" x14ac:dyDescent="0.2">
      <c r="B25" s="656" t="s">
        <v>284</v>
      </c>
      <c r="C25" s="657"/>
      <c r="D25" s="657"/>
      <c r="E25" s="657"/>
      <c r="F25" s="657"/>
      <c r="G25" s="657"/>
      <c r="H25" s="657"/>
      <c r="I25" s="657"/>
      <c r="J25" s="657"/>
      <c r="K25" s="657"/>
      <c r="L25" s="657"/>
      <c r="M25" s="657"/>
      <c r="N25" s="657"/>
      <c r="O25" s="657"/>
      <c r="P25" s="657"/>
      <c r="Q25" s="658"/>
      <c r="R25" s="659">
        <v>147845</v>
      </c>
      <c r="S25" s="660"/>
      <c r="T25" s="660"/>
      <c r="U25" s="660"/>
      <c r="V25" s="660"/>
      <c r="W25" s="660"/>
      <c r="X25" s="660"/>
      <c r="Y25" s="661"/>
      <c r="Z25" s="662">
        <v>1.1000000000000001</v>
      </c>
      <c r="AA25" s="662"/>
      <c r="AB25" s="662"/>
      <c r="AC25" s="662"/>
      <c r="AD25" s="663">
        <v>3780</v>
      </c>
      <c r="AE25" s="663"/>
      <c r="AF25" s="663"/>
      <c r="AG25" s="663"/>
      <c r="AH25" s="663"/>
      <c r="AI25" s="663"/>
      <c r="AJ25" s="663"/>
      <c r="AK25" s="663"/>
      <c r="AL25" s="664">
        <v>0.1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226</v>
      </c>
      <c r="BH25" s="660"/>
      <c r="BI25" s="660"/>
      <c r="BJ25" s="660"/>
      <c r="BK25" s="660"/>
      <c r="BL25" s="660"/>
      <c r="BM25" s="660"/>
      <c r="BN25" s="661"/>
      <c r="BO25" s="662" t="s">
        <v>226</v>
      </c>
      <c r="BP25" s="662"/>
      <c r="BQ25" s="662"/>
      <c r="BR25" s="662"/>
      <c r="BS25" s="668" t="s">
        <v>226</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2272253</v>
      </c>
      <c r="CS25" s="695"/>
      <c r="CT25" s="695"/>
      <c r="CU25" s="695"/>
      <c r="CV25" s="695"/>
      <c r="CW25" s="695"/>
      <c r="CX25" s="695"/>
      <c r="CY25" s="696"/>
      <c r="CZ25" s="664">
        <v>17.100000000000001</v>
      </c>
      <c r="DA25" s="693"/>
      <c r="DB25" s="693"/>
      <c r="DC25" s="697"/>
      <c r="DD25" s="668">
        <v>2150589</v>
      </c>
      <c r="DE25" s="695"/>
      <c r="DF25" s="695"/>
      <c r="DG25" s="695"/>
      <c r="DH25" s="695"/>
      <c r="DI25" s="695"/>
      <c r="DJ25" s="695"/>
      <c r="DK25" s="696"/>
      <c r="DL25" s="668">
        <v>2081772</v>
      </c>
      <c r="DM25" s="695"/>
      <c r="DN25" s="695"/>
      <c r="DO25" s="695"/>
      <c r="DP25" s="695"/>
      <c r="DQ25" s="695"/>
      <c r="DR25" s="695"/>
      <c r="DS25" s="695"/>
      <c r="DT25" s="695"/>
      <c r="DU25" s="695"/>
      <c r="DV25" s="696"/>
      <c r="DW25" s="664">
        <v>28.6</v>
      </c>
      <c r="DX25" s="693"/>
      <c r="DY25" s="693"/>
      <c r="DZ25" s="693"/>
      <c r="EA25" s="693"/>
      <c r="EB25" s="693"/>
      <c r="EC25" s="694"/>
    </row>
    <row r="26" spans="2:133" ht="11.25" customHeight="1" x14ac:dyDescent="0.2">
      <c r="B26" s="656" t="s">
        <v>287</v>
      </c>
      <c r="C26" s="657"/>
      <c r="D26" s="657"/>
      <c r="E26" s="657"/>
      <c r="F26" s="657"/>
      <c r="G26" s="657"/>
      <c r="H26" s="657"/>
      <c r="I26" s="657"/>
      <c r="J26" s="657"/>
      <c r="K26" s="657"/>
      <c r="L26" s="657"/>
      <c r="M26" s="657"/>
      <c r="N26" s="657"/>
      <c r="O26" s="657"/>
      <c r="P26" s="657"/>
      <c r="Q26" s="658"/>
      <c r="R26" s="659">
        <v>16338</v>
      </c>
      <c r="S26" s="660"/>
      <c r="T26" s="660"/>
      <c r="U26" s="660"/>
      <c r="V26" s="660"/>
      <c r="W26" s="660"/>
      <c r="X26" s="660"/>
      <c r="Y26" s="661"/>
      <c r="Z26" s="662">
        <v>0.1</v>
      </c>
      <c r="AA26" s="662"/>
      <c r="AB26" s="662"/>
      <c r="AC26" s="662"/>
      <c r="AD26" s="663" t="s">
        <v>122</v>
      </c>
      <c r="AE26" s="663"/>
      <c r="AF26" s="663"/>
      <c r="AG26" s="663"/>
      <c r="AH26" s="663"/>
      <c r="AI26" s="663"/>
      <c r="AJ26" s="663"/>
      <c r="AK26" s="663"/>
      <c r="AL26" s="664" t="s">
        <v>226</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1438973</v>
      </c>
      <c r="CS26" s="660"/>
      <c r="CT26" s="660"/>
      <c r="CU26" s="660"/>
      <c r="CV26" s="660"/>
      <c r="CW26" s="660"/>
      <c r="CX26" s="660"/>
      <c r="CY26" s="661"/>
      <c r="CZ26" s="664">
        <v>10.8</v>
      </c>
      <c r="DA26" s="693"/>
      <c r="DB26" s="693"/>
      <c r="DC26" s="697"/>
      <c r="DD26" s="668">
        <v>1331204</v>
      </c>
      <c r="DE26" s="660"/>
      <c r="DF26" s="660"/>
      <c r="DG26" s="660"/>
      <c r="DH26" s="660"/>
      <c r="DI26" s="660"/>
      <c r="DJ26" s="660"/>
      <c r="DK26" s="661"/>
      <c r="DL26" s="668" t="s">
        <v>226</v>
      </c>
      <c r="DM26" s="660"/>
      <c r="DN26" s="660"/>
      <c r="DO26" s="660"/>
      <c r="DP26" s="660"/>
      <c r="DQ26" s="660"/>
      <c r="DR26" s="660"/>
      <c r="DS26" s="660"/>
      <c r="DT26" s="660"/>
      <c r="DU26" s="660"/>
      <c r="DV26" s="661"/>
      <c r="DW26" s="664" t="s">
        <v>226</v>
      </c>
      <c r="DX26" s="693"/>
      <c r="DY26" s="693"/>
      <c r="DZ26" s="693"/>
      <c r="EA26" s="693"/>
      <c r="EB26" s="693"/>
      <c r="EC26" s="694"/>
    </row>
    <row r="27" spans="2:133" ht="11.25" customHeight="1" x14ac:dyDescent="0.2">
      <c r="B27" s="656" t="s">
        <v>290</v>
      </c>
      <c r="C27" s="657"/>
      <c r="D27" s="657"/>
      <c r="E27" s="657"/>
      <c r="F27" s="657"/>
      <c r="G27" s="657"/>
      <c r="H27" s="657"/>
      <c r="I27" s="657"/>
      <c r="J27" s="657"/>
      <c r="K27" s="657"/>
      <c r="L27" s="657"/>
      <c r="M27" s="657"/>
      <c r="N27" s="657"/>
      <c r="O27" s="657"/>
      <c r="P27" s="657"/>
      <c r="Q27" s="658"/>
      <c r="R27" s="659">
        <v>1179254</v>
      </c>
      <c r="S27" s="660"/>
      <c r="T27" s="660"/>
      <c r="U27" s="660"/>
      <c r="V27" s="660"/>
      <c r="W27" s="660"/>
      <c r="X27" s="660"/>
      <c r="Y27" s="661"/>
      <c r="Z27" s="662">
        <v>8.5</v>
      </c>
      <c r="AA27" s="662"/>
      <c r="AB27" s="662"/>
      <c r="AC27" s="662"/>
      <c r="AD27" s="663" t="s">
        <v>226</v>
      </c>
      <c r="AE27" s="663"/>
      <c r="AF27" s="663"/>
      <c r="AG27" s="663"/>
      <c r="AH27" s="663"/>
      <c r="AI27" s="663"/>
      <c r="AJ27" s="663"/>
      <c r="AK27" s="663"/>
      <c r="AL27" s="664" t="s">
        <v>226</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2498528</v>
      </c>
      <c r="BH27" s="660"/>
      <c r="BI27" s="660"/>
      <c r="BJ27" s="660"/>
      <c r="BK27" s="660"/>
      <c r="BL27" s="660"/>
      <c r="BM27" s="660"/>
      <c r="BN27" s="661"/>
      <c r="BO27" s="662">
        <v>100</v>
      </c>
      <c r="BP27" s="662"/>
      <c r="BQ27" s="662"/>
      <c r="BR27" s="662"/>
      <c r="BS27" s="668">
        <v>18974</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1556075</v>
      </c>
      <c r="CS27" s="695"/>
      <c r="CT27" s="695"/>
      <c r="CU27" s="695"/>
      <c r="CV27" s="695"/>
      <c r="CW27" s="695"/>
      <c r="CX27" s="695"/>
      <c r="CY27" s="696"/>
      <c r="CZ27" s="664">
        <v>11.7</v>
      </c>
      <c r="DA27" s="693"/>
      <c r="DB27" s="693"/>
      <c r="DC27" s="697"/>
      <c r="DD27" s="668">
        <v>467963</v>
      </c>
      <c r="DE27" s="695"/>
      <c r="DF27" s="695"/>
      <c r="DG27" s="695"/>
      <c r="DH27" s="695"/>
      <c r="DI27" s="695"/>
      <c r="DJ27" s="695"/>
      <c r="DK27" s="696"/>
      <c r="DL27" s="668">
        <v>456698</v>
      </c>
      <c r="DM27" s="695"/>
      <c r="DN27" s="695"/>
      <c r="DO27" s="695"/>
      <c r="DP27" s="695"/>
      <c r="DQ27" s="695"/>
      <c r="DR27" s="695"/>
      <c r="DS27" s="695"/>
      <c r="DT27" s="695"/>
      <c r="DU27" s="695"/>
      <c r="DV27" s="696"/>
      <c r="DW27" s="664">
        <v>6.3</v>
      </c>
      <c r="DX27" s="693"/>
      <c r="DY27" s="693"/>
      <c r="DZ27" s="693"/>
      <c r="EA27" s="693"/>
      <c r="EB27" s="693"/>
      <c r="EC27" s="694"/>
    </row>
    <row r="28" spans="2:133" ht="11.25" customHeight="1" x14ac:dyDescent="0.2">
      <c r="B28" s="701" t="s">
        <v>293</v>
      </c>
      <c r="C28" s="702"/>
      <c r="D28" s="702"/>
      <c r="E28" s="702"/>
      <c r="F28" s="702"/>
      <c r="G28" s="702"/>
      <c r="H28" s="702"/>
      <c r="I28" s="702"/>
      <c r="J28" s="702"/>
      <c r="K28" s="702"/>
      <c r="L28" s="702"/>
      <c r="M28" s="702"/>
      <c r="N28" s="702"/>
      <c r="O28" s="702"/>
      <c r="P28" s="702"/>
      <c r="Q28" s="703"/>
      <c r="R28" s="659">
        <v>653</v>
      </c>
      <c r="S28" s="660"/>
      <c r="T28" s="660"/>
      <c r="U28" s="660"/>
      <c r="V28" s="660"/>
      <c r="W28" s="660"/>
      <c r="X28" s="660"/>
      <c r="Y28" s="661"/>
      <c r="Z28" s="662">
        <v>0</v>
      </c>
      <c r="AA28" s="662"/>
      <c r="AB28" s="662"/>
      <c r="AC28" s="662"/>
      <c r="AD28" s="663">
        <v>653</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1561345</v>
      </c>
      <c r="CS28" s="660"/>
      <c r="CT28" s="660"/>
      <c r="CU28" s="660"/>
      <c r="CV28" s="660"/>
      <c r="CW28" s="660"/>
      <c r="CX28" s="660"/>
      <c r="CY28" s="661"/>
      <c r="CZ28" s="664">
        <v>11.8</v>
      </c>
      <c r="DA28" s="693"/>
      <c r="DB28" s="693"/>
      <c r="DC28" s="697"/>
      <c r="DD28" s="668">
        <v>1438732</v>
      </c>
      <c r="DE28" s="660"/>
      <c r="DF28" s="660"/>
      <c r="DG28" s="660"/>
      <c r="DH28" s="660"/>
      <c r="DI28" s="660"/>
      <c r="DJ28" s="660"/>
      <c r="DK28" s="661"/>
      <c r="DL28" s="668">
        <v>1385812</v>
      </c>
      <c r="DM28" s="660"/>
      <c r="DN28" s="660"/>
      <c r="DO28" s="660"/>
      <c r="DP28" s="660"/>
      <c r="DQ28" s="660"/>
      <c r="DR28" s="660"/>
      <c r="DS28" s="660"/>
      <c r="DT28" s="660"/>
      <c r="DU28" s="660"/>
      <c r="DV28" s="661"/>
      <c r="DW28" s="664">
        <v>19</v>
      </c>
      <c r="DX28" s="693"/>
      <c r="DY28" s="693"/>
      <c r="DZ28" s="693"/>
      <c r="EA28" s="693"/>
      <c r="EB28" s="693"/>
      <c r="EC28" s="694"/>
    </row>
    <row r="29" spans="2:133" ht="11.25" customHeight="1" x14ac:dyDescent="0.2">
      <c r="B29" s="656" t="s">
        <v>295</v>
      </c>
      <c r="C29" s="657"/>
      <c r="D29" s="657"/>
      <c r="E29" s="657"/>
      <c r="F29" s="657"/>
      <c r="G29" s="657"/>
      <c r="H29" s="657"/>
      <c r="I29" s="657"/>
      <c r="J29" s="657"/>
      <c r="K29" s="657"/>
      <c r="L29" s="657"/>
      <c r="M29" s="657"/>
      <c r="N29" s="657"/>
      <c r="O29" s="657"/>
      <c r="P29" s="657"/>
      <c r="Q29" s="658"/>
      <c r="R29" s="659">
        <v>950839</v>
      </c>
      <c r="S29" s="660"/>
      <c r="T29" s="660"/>
      <c r="U29" s="660"/>
      <c r="V29" s="660"/>
      <c r="W29" s="660"/>
      <c r="X29" s="660"/>
      <c r="Y29" s="661"/>
      <c r="Z29" s="662">
        <v>6.9</v>
      </c>
      <c r="AA29" s="662"/>
      <c r="AB29" s="662"/>
      <c r="AC29" s="662"/>
      <c r="AD29" s="663" t="s">
        <v>122</v>
      </c>
      <c r="AE29" s="663"/>
      <c r="AF29" s="663"/>
      <c r="AG29" s="663"/>
      <c r="AH29" s="663"/>
      <c r="AI29" s="663"/>
      <c r="AJ29" s="663"/>
      <c r="AK29" s="663"/>
      <c r="AL29" s="664" t="s">
        <v>122</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1561345</v>
      </c>
      <c r="CS29" s="695"/>
      <c r="CT29" s="695"/>
      <c r="CU29" s="695"/>
      <c r="CV29" s="695"/>
      <c r="CW29" s="695"/>
      <c r="CX29" s="695"/>
      <c r="CY29" s="696"/>
      <c r="CZ29" s="664">
        <v>11.8</v>
      </c>
      <c r="DA29" s="693"/>
      <c r="DB29" s="693"/>
      <c r="DC29" s="697"/>
      <c r="DD29" s="668">
        <v>1438732</v>
      </c>
      <c r="DE29" s="695"/>
      <c r="DF29" s="695"/>
      <c r="DG29" s="695"/>
      <c r="DH29" s="695"/>
      <c r="DI29" s="695"/>
      <c r="DJ29" s="695"/>
      <c r="DK29" s="696"/>
      <c r="DL29" s="668">
        <v>1385812</v>
      </c>
      <c r="DM29" s="695"/>
      <c r="DN29" s="695"/>
      <c r="DO29" s="695"/>
      <c r="DP29" s="695"/>
      <c r="DQ29" s="695"/>
      <c r="DR29" s="695"/>
      <c r="DS29" s="695"/>
      <c r="DT29" s="695"/>
      <c r="DU29" s="695"/>
      <c r="DV29" s="696"/>
      <c r="DW29" s="664">
        <v>19</v>
      </c>
      <c r="DX29" s="693"/>
      <c r="DY29" s="693"/>
      <c r="DZ29" s="693"/>
      <c r="EA29" s="693"/>
      <c r="EB29" s="693"/>
      <c r="EC29" s="694"/>
    </row>
    <row r="30" spans="2:133" ht="11.25" customHeight="1" x14ac:dyDescent="0.2">
      <c r="B30" s="656" t="s">
        <v>300</v>
      </c>
      <c r="C30" s="657"/>
      <c r="D30" s="657"/>
      <c r="E30" s="657"/>
      <c r="F30" s="657"/>
      <c r="G30" s="657"/>
      <c r="H30" s="657"/>
      <c r="I30" s="657"/>
      <c r="J30" s="657"/>
      <c r="K30" s="657"/>
      <c r="L30" s="657"/>
      <c r="M30" s="657"/>
      <c r="N30" s="657"/>
      <c r="O30" s="657"/>
      <c r="P30" s="657"/>
      <c r="Q30" s="658"/>
      <c r="R30" s="659">
        <v>35405</v>
      </c>
      <c r="S30" s="660"/>
      <c r="T30" s="660"/>
      <c r="U30" s="660"/>
      <c r="V30" s="660"/>
      <c r="W30" s="660"/>
      <c r="X30" s="660"/>
      <c r="Y30" s="661"/>
      <c r="Z30" s="662">
        <v>0.3</v>
      </c>
      <c r="AA30" s="662"/>
      <c r="AB30" s="662"/>
      <c r="AC30" s="662"/>
      <c r="AD30" s="663">
        <v>12355</v>
      </c>
      <c r="AE30" s="663"/>
      <c r="AF30" s="663"/>
      <c r="AG30" s="663"/>
      <c r="AH30" s="663"/>
      <c r="AI30" s="663"/>
      <c r="AJ30" s="663"/>
      <c r="AK30" s="663"/>
      <c r="AL30" s="664">
        <v>0.2</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99.3</v>
      </c>
      <c r="BH30" s="720"/>
      <c r="BI30" s="720"/>
      <c r="BJ30" s="720"/>
      <c r="BK30" s="720"/>
      <c r="BL30" s="720"/>
      <c r="BM30" s="654">
        <v>92.7</v>
      </c>
      <c r="BN30" s="720"/>
      <c r="BO30" s="720"/>
      <c r="BP30" s="720"/>
      <c r="BQ30" s="721"/>
      <c r="BR30" s="719">
        <v>99.2</v>
      </c>
      <c r="BS30" s="720"/>
      <c r="BT30" s="720"/>
      <c r="BU30" s="720"/>
      <c r="BV30" s="720"/>
      <c r="BW30" s="720"/>
      <c r="BX30" s="654">
        <v>91.6</v>
      </c>
      <c r="BY30" s="720"/>
      <c r="BZ30" s="720"/>
      <c r="CA30" s="720"/>
      <c r="CB30" s="721"/>
      <c r="CD30" s="724"/>
      <c r="CE30" s="725"/>
      <c r="CF30" s="674" t="s">
        <v>303</v>
      </c>
      <c r="CG30" s="675"/>
      <c r="CH30" s="675"/>
      <c r="CI30" s="675"/>
      <c r="CJ30" s="675"/>
      <c r="CK30" s="675"/>
      <c r="CL30" s="675"/>
      <c r="CM30" s="675"/>
      <c r="CN30" s="675"/>
      <c r="CO30" s="675"/>
      <c r="CP30" s="675"/>
      <c r="CQ30" s="676"/>
      <c r="CR30" s="659">
        <v>1451160</v>
      </c>
      <c r="CS30" s="660"/>
      <c r="CT30" s="660"/>
      <c r="CU30" s="660"/>
      <c r="CV30" s="660"/>
      <c r="CW30" s="660"/>
      <c r="CX30" s="660"/>
      <c r="CY30" s="661"/>
      <c r="CZ30" s="664">
        <v>10.9</v>
      </c>
      <c r="DA30" s="693"/>
      <c r="DB30" s="693"/>
      <c r="DC30" s="697"/>
      <c r="DD30" s="668">
        <v>1329630</v>
      </c>
      <c r="DE30" s="660"/>
      <c r="DF30" s="660"/>
      <c r="DG30" s="660"/>
      <c r="DH30" s="660"/>
      <c r="DI30" s="660"/>
      <c r="DJ30" s="660"/>
      <c r="DK30" s="661"/>
      <c r="DL30" s="668">
        <v>1276710</v>
      </c>
      <c r="DM30" s="660"/>
      <c r="DN30" s="660"/>
      <c r="DO30" s="660"/>
      <c r="DP30" s="660"/>
      <c r="DQ30" s="660"/>
      <c r="DR30" s="660"/>
      <c r="DS30" s="660"/>
      <c r="DT30" s="660"/>
      <c r="DU30" s="660"/>
      <c r="DV30" s="661"/>
      <c r="DW30" s="664">
        <v>17.5</v>
      </c>
      <c r="DX30" s="693"/>
      <c r="DY30" s="693"/>
      <c r="DZ30" s="693"/>
      <c r="EA30" s="693"/>
      <c r="EB30" s="693"/>
      <c r="EC30" s="694"/>
    </row>
    <row r="31" spans="2:133" ht="11.25" customHeight="1" x14ac:dyDescent="0.2">
      <c r="B31" s="656" t="s">
        <v>304</v>
      </c>
      <c r="C31" s="657"/>
      <c r="D31" s="657"/>
      <c r="E31" s="657"/>
      <c r="F31" s="657"/>
      <c r="G31" s="657"/>
      <c r="H31" s="657"/>
      <c r="I31" s="657"/>
      <c r="J31" s="657"/>
      <c r="K31" s="657"/>
      <c r="L31" s="657"/>
      <c r="M31" s="657"/>
      <c r="N31" s="657"/>
      <c r="O31" s="657"/>
      <c r="P31" s="657"/>
      <c r="Q31" s="658"/>
      <c r="R31" s="659">
        <v>582399</v>
      </c>
      <c r="S31" s="660"/>
      <c r="T31" s="660"/>
      <c r="U31" s="660"/>
      <c r="V31" s="660"/>
      <c r="W31" s="660"/>
      <c r="X31" s="660"/>
      <c r="Y31" s="661"/>
      <c r="Z31" s="662">
        <v>4.2</v>
      </c>
      <c r="AA31" s="662"/>
      <c r="AB31" s="662"/>
      <c r="AC31" s="662"/>
      <c r="AD31" s="663" t="s">
        <v>122</v>
      </c>
      <c r="AE31" s="663"/>
      <c r="AF31" s="663"/>
      <c r="AG31" s="663"/>
      <c r="AH31" s="663"/>
      <c r="AI31" s="663"/>
      <c r="AJ31" s="663"/>
      <c r="AK31" s="663"/>
      <c r="AL31" s="664" t="s">
        <v>226</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99.5</v>
      </c>
      <c r="BH31" s="695"/>
      <c r="BI31" s="695"/>
      <c r="BJ31" s="695"/>
      <c r="BK31" s="695"/>
      <c r="BL31" s="695"/>
      <c r="BM31" s="665">
        <v>96.2</v>
      </c>
      <c r="BN31" s="717"/>
      <c r="BO31" s="717"/>
      <c r="BP31" s="717"/>
      <c r="BQ31" s="718"/>
      <c r="BR31" s="716">
        <v>99.3</v>
      </c>
      <c r="BS31" s="695"/>
      <c r="BT31" s="695"/>
      <c r="BU31" s="695"/>
      <c r="BV31" s="695"/>
      <c r="BW31" s="695"/>
      <c r="BX31" s="665">
        <v>95.2</v>
      </c>
      <c r="BY31" s="717"/>
      <c r="BZ31" s="717"/>
      <c r="CA31" s="717"/>
      <c r="CB31" s="718"/>
      <c r="CD31" s="724"/>
      <c r="CE31" s="725"/>
      <c r="CF31" s="674" t="s">
        <v>307</v>
      </c>
      <c r="CG31" s="675"/>
      <c r="CH31" s="675"/>
      <c r="CI31" s="675"/>
      <c r="CJ31" s="675"/>
      <c r="CK31" s="675"/>
      <c r="CL31" s="675"/>
      <c r="CM31" s="675"/>
      <c r="CN31" s="675"/>
      <c r="CO31" s="675"/>
      <c r="CP31" s="675"/>
      <c r="CQ31" s="676"/>
      <c r="CR31" s="659">
        <v>110185</v>
      </c>
      <c r="CS31" s="695"/>
      <c r="CT31" s="695"/>
      <c r="CU31" s="695"/>
      <c r="CV31" s="695"/>
      <c r="CW31" s="695"/>
      <c r="CX31" s="695"/>
      <c r="CY31" s="696"/>
      <c r="CZ31" s="664">
        <v>0.8</v>
      </c>
      <c r="DA31" s="693"/>
      <c r="DB31" s="693"/>
      <c r="DC31" s="697"/>
      <c r="DD31" s="668">
        <v>109102</v>
      </c>
      <c r="DE31" s="695"/>
      <c r="DF31" s="695"/>
      <c r="DG31" s="695"/>
      <c r="DH31" s="695"/>
      <c r="DI31" s="695"/>
      <c r="DJ31" s="695"/>
      <c r="DK31" s="696"/>
      <c r="DL31" s="668">
        <v>109102</v>
      </c>
      <c r="DM31" s="695"/>
      <c r="DN31" s="695"/>
      <c r="DO31" s="695"/>
      <c r="DP31" s="695"/>
      <c r="DQ31" s="695"/>
      <c r="DR31" s="695"/>
      <c r="DS31" s="695"/>
      <c r="DT31" s="695"/>
      <c r="DU31" s="695"/>
      <c r="DV31" s="696"/>
      <c r="DW31" s="664">
        <v>1.5</v>
      </c>
      <c r="DX31" s="693"/>
      <c r="DY31" s="693"/>
      <c r="DZ31" s="693"/>
      <c r="EA31" s="693"/>
      <c r="EB31" s="693"/>
      <c r="EC31" s="694"/>
    </row>
    <row r="32" spans="2:133" ht="11.25" customHeight="1" x14ac:dyDescent="0.2">
      <c r="B32" s="656" t="s">
        <v>308</v>
      </c>
      <c r="C32" s="657"/>
      <c r="D32" s="657"/>
      <c r="E32" s="657"/>
      <c r="F32" s="657"/>
      <c r="G32" s="657"/>
      <c r="H32" s="657"/>
      <c r="I32" s="657"/>
      <c r="J32" s="657"/>
      <c r="K32" s="657"/>
      <c r="L32" s="657"/>
      <c r="M32" s="657"/>
      <c r="N32" s="657"/>
      <c r="O32" s="657"/>
      <c r="P32" s="657"/>
      <c r="Q32" s="658"/>
      <c r="R32" s="659">
        <v>1045637</v>
      </c>
      <c r="S32" s="660"/>
      <c r="T32" s="660"/>
      <c r="U32" s="660"/>
      <c r="V32" s="660"/>
      <c r="W32" s="660"/>
      <c r="X32" s="660"/>
      <c r="Y32" s="661"/>
      <c r="Z32" s="662">
        <v>7.5</v>
      </c>
      <c r="AA32" s="662"/>
      <c r="AB32" s="662"/>
      <c r="AC32" s="662"/>
      <c r="AD32" s="663" t="s">
        <v>226</v>
      </c>
      <c r="AE32" s="663"/>
      <c r="AF32" s="663"/>
      <c r="AG32" s="663"/>
      <c r="AH32" s="663"/>
      <c r="AI32" s="663"/>
      <c r="AJ32" s="663"/>
      <c r="AK32" s="663"/>
      <c r="AL32" s="664" t="s">
        <v>226</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v>
      </c>
      <c r="BH32" s="729"/>
      <c r="BI32" s="729"/>
      <c r="BJ32" s="729"/>
      <c r="BK32" s="729"/>
      <c r="BL32" s="729"/>
      <c r="BM32" s="730">
        <v>88.7</v>
      </c>
      <c r="BN32" s="729"/>
      <c r="BO32" s="729"/>
      <c r="BP32" s="729"/>
      <c r="BQ32" s="731"/>
      <c r="BR32" s="728">
        <v>98.9</v>
      </c>
      <c r="BS32" s="729"/>
      <c r="BT32" s="729"/>
      <c r="BU32" s="729"/>
      <c r="BV32" s="729"/>
      <c r="BW32" s="729"/>
      <c r="BX32" s="730">
        <v>87.4</v>
      </c>
      <c r="BY32" s="729"/>
      <c r="BZ32" s="729"/>
      <c r="CA32" s="729"/>
      <c r="CB32" s="731"/>
      <c r="CD32" s="726"/>
      <c r="CE32" s="727"/>
      <c r="CF32" s="674" t="s">
        <v>310</v>
      </c>
      <c r="CG32" s="675"/>
      <c r="CH32" s="675"/>
      <c r="CI32" s="675"/>
      <c r="CJ32" s="675"/>
      <c r="CK32" s="675"/>
      <c r="CL32" s="675"/>
      <c r="CM32" s="675"/>
      <c r="CN32" s="675"/>
      <c r="CO32" s="675"/>
      <c r="CP32" s="675"/>
      <c r="CQ32" s="676"/>
      <c r="CR32" s="659" t="s">
        <v>226</v>
      </c>
      <c r="CS32" s="660"/>
      <c r="CT32" s="660"/>
      <c r="CU32" s="660"/>
      <c r="CV32" s="660"/>
      <c r="CW32" s="660"/>
      <c r="CX32" s="660"/>
      <c r="CY32" s="661"/>
      <c r="CZ32" s="664" t="s">
        <v>226</v>
      </c>
      <c r="DA32" s="693"/>
      <c r="DB32" s="693"/>
      <c r="DC32" s="697"/>
      <c r="DD32" s="668" t="s">
        <v>122</v>
      </c>
      <c r="DE32" s="660"/>
      <c r="DF32" s="660"/>
      <c r="DG32" s="660"/>
      <c r="DH32" s="660"/>
      <c r="DI32" s="660"/>
      <c r="DJ32" s="660"/>
      <c r="DK32" s="661"/>
      <c r="DL32" s="668" t="s">
        <v>122</v>
      </c>
      <c r="DM32" s="660"/>
      <c r="DN32" s="660"/>
      <c r="DO32" s="660"/>
      <c r="DP32" s="660"/>
      <c r="DQ32" s="660"/>
      <c r="DR32" s="660"/>
      <c r="DS32" s="660"/>
      <c r="DT32" s="660"/>
      <c r="DU32" s="660"/>
      <c r="DV32" s="661"/>
      <c r="DW32" s="664" t="s">
        <v>122</v>
      </c>
      <c r="DX32" s="693"/>
      <c r="DY32" s="693"/>
      <c r="DZ32" s="693"/>
      <c r="EA32" s="693"/>
      <c r="EB32" s="693"/>
      <c r="EC32" s="694"/>
    </row>
    <row r="33" spans="2:133" ht="11.25" customHeight="1" x14ac:dyDescent="0.2">
      <c r="B33" s="656" t="s">
        <v>311</v>
      </c>
      <c r="C33" s="657"/>
      <c r="D33" s="657"/>
      <c r="E33" s="657"/>
      <c r="F33" s="657"/>
      <c r="G33" s="657"/>
      <c r="H33" s="657"/>
      <c r="I33" s="657"/>
      <c r="J33" s="657"/>
      <c r="K33" s="657"/>
      <c r="L33" s="657"/>
      <c r="M33" s="657"/>
      <c r="N33" s="657"/>
      <c r="O33" s="657"/>
      <c r="P33" s="657"/>
      <c r="Q33" s="658"/>
      <c r="R33" s="659">
        <v>423352</v>
      </c>
      <c r="S33" s="660"/>
      <c r="T33" s="660"/>
      <c r="U33" s="660"/>
      <c r="V33" s="660"/>
      <c r="W33" s="660"/>
      <c r="X33" s="660"/>
      <c r="Y33" s="661"/>
      <c r="Z33" s="662">
        <v>3.1</v>
      </c>
      <c r="AA33" s="662"/>
      <c r="AB33" s="662"/>
      <c r="AC33" s="662"/>
      <c r="AD33" s="663" t="s">
        <v>226</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5899596</v>
      </c>
      <c r="CS33" s="695"/>
      <c r="CT33" s="695"/>
      <c r="CU33" s="695"/>
      <c r="CV33" s="695"/>
      <c r="CW33" s="695"/>
      <c r="CX33" s="695"/>
      <c r="CY33" s="696"/>
      <c r="CZ33" s="664">
        <v>44.4</v>
      </c>
      <c r="DA33" s="693"/>
      <c r="DB33" s="693"/>
      <c r="DC33" s="697"/>
      <c r="DD33" s="668">
        <v>4580113</v>
      </c>
      <c r="DE33" s="695"/>
      <c r="DF33" s="695"/>
      <c r="DG33" s="695"/>
      <c r="DH33" s="695"/>
      <c r="DI33" s="695"/>
      <c r="DJ33" s="695"/>
      <c r="DK33" s="696"/>
      <c r="DL33" s="668">
        <v>3034497</v>
      </c>
      <c r="DM33" s="695"/>
      <c r="DN33" s="695"/>
      <c r="DO33" s="695"/>
      <c r="DP33" s="695"/>
      <c r="DQ33" s="695"/>
      <c r="DR33" s="695"/>
      <c r="DS33" s="695"/>
      <c r="DT33" s="695"/>
      <c r="DU33" s="695"/>
      <c r="DV33" s="696"/>
      <c r="DW33" s="664">
        <v>41.7</v>
      </c>
      <c r="DX33" s="693"/>
      <c r="DY33" s="693"/>
      <c r="DZ33" s="693"/>
      <c r="EA33" s="693"/>
      <c r="EB33" s="693"/>
      <c r="EC33" s="694"/>
    </row>
    <row r="34" spans="2:133" ht="11.25" customHeight="1" x14ac:dyDescent="0.2">
      <c r="B34" s="656" t="s">
        <v>313</v>
      </c>
      <c r="C34" s="657"/>
      <c r="D34" s="657"/>
      <c r="E34" s="657"/>
      <c r="F34" s="657"/>
      <c r="G34" s="657"/>
      <c r="H34" s="657"/>
      <c r="I34" s="657"/>
      <c r="J34" s="657"/>
      <c r="K34" s="657"/>
      <c r="L34" s="657"/>
      <c r="M34" s="657"/>
      <c r="N34" s="657"/>
      <c r="O34" s="657"/>
      <c r="P34" s="657"/>
      <c r="Q34" s="658"/>
      <c r="R34" s="659">
        <v>403811</v>
      </c>
      <c r="S34" s="660"/>
      <c r="T34" s="660"/>
      <c r="U34" s="660"/>
      <c r="V34" s="660"/>
      <c r="W34" s="660"/>
      <c r="X34" s="660"/>
      <c r="Y34" s="661"/>
      <c r="Z34" s="662">
        <v>2.9</v>
      </c>
      <c r="AA34" s="662"/>
      <c r="AB34" s="662"/>
      <c r="AC34" s="662"/>
      <c r="AD34" s="663">
        <v>42</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1620138</v>
      </c>
      <c r="CS34" s="660"/>
      <c r="CT34" s="660"/>
      <c r="CU34" s="660"/>
      <c r="CV34" s="660"/>
      <c r="CW34" s="660"/>
      <c r="CX34" s="660"/>
      <c r="CY34" s="661"/>
      <c r="CZ34" s="664">
        <v>12.2</v>
      </c>
      <c r="DA34" s="693"/>
      <c r="DB34" s="693"/>
      <c r="DC34" s="697"/>
      <c r="DD34" s="668">
        <v>1242999</v>
      </c>
      <c r="DE34" s="660"/>
      <c r="DF34" s="660"/>
      <c r="DG34" s="660"/>
      <c r="DH34" s="660"/>
      <c r="DI34" s="660"/>
      <c r="DJ34" s="660"/>
      <c r="DK34" s="661"/>
      <c r="DL34" s="668">
        <v>871756</v>
      </c>
      <c r="DM34" s="660"/>
      <c r="DN34" s="660"/>
      <c r="DO34" s="660"/>
      <c r="DP34" s="660"/>
      <c r="DQ34" s="660"/>
      <c r="DR34" s="660"/>
      <c r="DS34" s="660"/>
      <c r="DT34" s="660"/>
      <c r="DU34" s="660"/>
      <c r="DV34" s="661"/>
      <c r="DW34" s="664">
        <v>12</v>
      </c>
      <c r="DX34" s="693"/>
      <c r="DY34" s="693"/>
      <c r="DZ34" s="693"/>
      <c r="EA34" s="693"/>
      <c r="EB34" s="693"/>
      <c r="EC34" s="694"/>
    </row>
    <row r="35" spans="2:133" ht="11.25" customHeight="1" x14ac:dyDescent="0.2">
      <c r="B35" s="656" t="s">
        <v>317</v>
      </c>
      <c r="C35" s="657"/>
      <c r="D35" s="657"/>
      <c r="E35" s="657"/>
      <c r="F35" s="657"/>
      <c r="G35" s="657"/>
      <c r="H35" s="657"/>
      <c r="I35" s="657"/>
      <c r="J35" s="657"/>
      <c r="K35" s="657"/>
      <c r="L35" s="657"/>
      <c r="M35" s="657"/>
      <c r="N35" s="657"/>
      <c r="O35" s="657"/>
      <c r="P35" s="657"/>
      <c r="Q35" s="658"/>
      <c r="R35" s="659">
        <v>1454700</v>
      </c>
      <c r="S35" s="660"/>
      <c r="T35" s="660"/>
      <c r="U35" s="660"/>
      <c r="V35" s="660"/>
      <c r="W35" s="660"/>
      <c r="X35" s="660"/>
      <c r="Y35" s="661"/>
      <c r="Z35" s="662">
        <v>10.5</v>
      </c>
      <c r="AA35" s="662"/>
      <c r="AB35" s="662"/>
      <c r="AC35" s="662"/>
      <c r="AD35" s="663" t="s">
        <v>226</v>
      </c>
      <c r="AE35" s="663"/>
      <c r="AF35" s="663"/>
      <c r="AG35" s="663"/>
      <c r="AH35" s="663"/>
      <c r="AI35" s="663"/>
      <c r="AJ35" s="663"/>
      <c r="AK35" s="663"/>
      <c r="AL35" s="664" t="s">
        <v>226</v>
      </c>
      <c r="AM35" s="665"/>
      <c r="AN35" s="665"/>
      <c r="AO35" s="666"/>
      <c r="AP35" s="214"/>
      <c r="AQ35" s="732" t="s">
        <v>318</v>
      </c>
      <c r="AR35" s="733"/>
      <c r="AS35" s="733"/>
      <c r="AT35" s="733"/>
      <c r="AU35" s="733"/>
      <c r="AV35" s="733"/>
      <c r="AW35" s="733"/>
      <c r="AX35" s="733"/>
      <c r="AY35" s="734"/>
      <c r="AZ35" s="648">
        <v>1922008</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190310</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499423</v>
      </c>
      <c r="CS35" s="695"/>
      <c r="CT35" s="695"/>
      <c r="CU35" s="695"/>
      <c r="CV35" s="695"/>
      <c r="CW35" s="695"/>
      <c r="CX35" s="695"/>
      <c r="CY35" s="696"/>
      <c r="CZ35" s="664">
        <v>3.8</v>
      </c>
      <c r="DA35" s="693"/>
      <c r="DB35" s="693"/>
      <c r="DC35" s="697"/>
      <c r="DD35" s="668">
        <v>445814</v>
      </c>
      <c r="DE35" s="695"/>
      <c r="DF35" s="695"/>
      <c r="DG35" s="695"/>
      <c r="DH35" s="695"/>
      <c r="DI35" s="695"/>
      <c r="DJ35" s="695"/>
      <c r="DK35" s="696"/>
      <c r="DL35" s="668">
        <v>211322</v>
      </c>
      <c r="DM35" s="695"/>
      <c r="DN35" s="695"/>
      <c r="DO35" s="695"/>
      <c r="DP35" s="695"/>
      <c r="DQ35" s="695"/>
      <c r="DR35" s="695"/>
      <c r="DS35" s="695"/>
      <c r="DT35" s="695"/>
      <c r="DU35" s="695"/>
      <c r="DV35" s="696"/>
      <c r="DW35" s="664">
        <v>2.9</v>
      </c>
      <c r="DX35" s="693"/>
      <c r="DY35" s="693"/>
      <c r="DZ35" s="693"/>
      <c r="EA35" s="693"/>
      <c r="EB35" s="693"/>
      <c r="EC35" s="694"/>
    </row>
    <row r="36" spans="2:133" ht="11.25" customHeight="1" x14ac:dyDescent="0.2">
      <c r="B36" s="656" t="s">
        <v>321</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322</v>
      </c>
      <c r="AR36" s="737"/>
      <c r="AS36" s="737"/>
      <c r="AT36" s="737"/>
      <c r="AU36" s="737"/>
      <c r="AV36" s="737"/>
      <c r="AW36" s="737"/>
      <c r="AX36" s="737"/>
      <c r="AY36" s="738"/>
      <c r="AZ36" s="659">
        <v>568098</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152798</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1123005</v>
      </c>
      <c r="CS36" s="660"/>
      <c r="CT36" s="660"/>
      <c r="CU36" s="660"/>
      <c r="CV36" s="660"/>
      <c r="CW36" s="660"/>
      <c r="CX36" s="660"/>
      <c r="CY36" s="661"/>
      <c r="CZ36" s="664">
        <v>8.5</v>
      </c>
      <c r="DA36" s="693"/>
      <c r="DB36" s="693"/>
      <c r="DC36" s="697"/>
      <c r="DD36" s="668">
        <v>704008</v>
      </c>
      <c r="DE36" s="660"/>
      <c r="DF36" s="660"/>
      <c r="DG36" s="660"/>
      <c r="DH36" s="660"/>
      <c r="DI36" s="660"/>
      <c r="DJ36" s="660"/>
      <c r="DK36" s="661"/>
      <c r="DL36" s="668">
        <v>515250</v>
      </c>
      <c r="DM36" s="660"/>
      <c r="DN36" s="660"/>
      <c r="DO36" s="660"/>
      <c r="DP36" s="660"/>
      <c r="DQ36" s="660"/>
      <c r="DR36" s="660"/>
      <c r="DS36" s="660"/>
      <c r="DT36" s="660"/>
      <c r="DU36" s="660"/>
      <c r="DV36" s="661"/>
      <c r="DW36" s="664">
        <v>7.1</v>
      </c>
      <c r="DX36" s="693"/>
      <c r="DY36" s="693"/>
      <c r="DZ36" s="693"/>
      <c r="EA36" s="693"/>
      <c r="EB36" s="693"/>
      <c r="EC36" s="694"/>
    </row>
    <row r="37" spans="2:133" ht="11.25" customHeight="1" x14ac:dyDescent="0.2">
      <c r="B37" s="656" t="s">
        <v>325</v>
      </c>
      <c r="C37" s="657"/>
      <c r="D37" s="657"/>
      <c r="E37" s="657"/>
      <c r="F37" s="657"/>
      <c r="G37" s="657"/>
      <c r="H37" s="657"/>
      <c r="I37" s="657"/>
      <c r="J37" s="657"/>
      <c r="K37" s="657"/>
      <c r="L37" s="657"/>
      <c r="M37" s="657"/>
      <c r="N37" s="657"/>
      <c r="O37" s="657"/>
      <c r="P37" s="657"/>
      <c r="Q37" s="658"/>
      <c r="R37" s="659">
        <v>348900</v>
      </c>
      <c r="S37" s="660"/>
      <c r="T37" s="660"/>
      <c r="U37" s="660"/>
      <c r="V37" s="660"/>
      <c r="W37" s="660"/>
      <c r="X37" s="660"/>
      <c r="Y37" s="661"/>
      <c r="Z37" s="662">
        <v>2.5</v>
      </c>
      <c r="AA37" s="662"/>
      <c r="AB37" s="662"/>
      <c r="AC37" s="662"/>
      <c r="AD37" s="663" t="s">
        <v>122</v>
      </c>
      <c r="AE37" s="663"/>
      <c r="AF37" s="663"/>
      <c r="AG37" s="663"/>
      <c r="AH37" s="663"/>
      <c r="AI37" s="663"/>
      <c r="AJ37" s="663"/>
      <c r="AK37" s="663"/>
      <c r="AL37" s="664" t="s">
        <v>122</v>
      </c>
      <c r="AM37" s="665"/>
      <c r="AN37" s="665"/>
      <c r="AO37" s="666"/>
      <c r="AQ37" s="736" t="s">
        <v>326</v>
      </c>
      <c r="AR37" s="737"/>
      <c r="AS37" s="737"/>
      <c r="AT37" s="737"/>
      <c r="AU37" s="737"/>
      <c r="AV37" s="737"/>
      <c r="AW37" s="737"/>
      <c r="AX37" s="737"/>
      <c r="AY37" s="738"/>
      <c r="AZ37" s="659">
        <v>191041</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3216</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208689</v>
      </c>
      <c r="CS37" s="695"/>
      <c r="CT37" s="695"/>
      <c r="CU37" s="695"/>
      <c r="CV37" s="695"/>
      <c r="CW37" s="695"/>
      <c r="CX37" s="695"/>
      <c r="CY37" s="696"/>
      <c r="CZ37" s="664">
        <v>1.6</v>
      </c>
      <c r="DA37" s="693"/>
      <c r="DB37" s="693"/>
      <c r="DC37" s="697"/>
      <c r="DD37" s="668">
        <v>206593</v>
      </c>
      <c r="DE37" s="695"/>
      <c r="DF37" s="695"/>
      <c r="DG37" s="695"/>
      <c r="DH37" s="695"/>
      <c r="DI37" s="695"/>
      <c r="DJ37" s="695"/>
      <c r="DK37" s="696"/>
      <c r="DL37" s="668">
        <v>180587</v>
      </c>
      <c r="DM37" s="695"/>
      <c r="DN37" s="695"/>
      <c r="DO37" s="695"/>
      <c r="DP37" s="695"/>
      <c r="DQ37" s="695"/>
      <c r="DR37" s="695"/>
      <c r="DS37" s="695"/>
      <c r="DT37" s="695"/>
      <c r="DU37" s="695"/>
      <c r="DV37" s="696"/>
      <c r="DW37" s="664">
        <v>2.5</v>
      </c>
      <c r="DX37" s="693"/>
      <c r="DY37" s="693"/>
      <c r="DZ37" s="693"/>
      <c r="EA37" s="693"/>
      <c r="EB37" s="693"/>
      <c r="EC37" s="694"/>
    </row>
    <row r="38" spans="2:133" ht="11.25" customHeight="1" x14ac:dyDescent="0.2">
      <c r="B38" s="704" t="s">
        <v>329</v>
      </c>
      <c r="C38" s="705"/>
      <c r="D38" s="705"/>
      <c r="E38" s="705"/>
      <c r="F38" s="705"/>
      <c r="G38" s="705"/>
      <c r="H38" s="705"/>
      <c r="I38" s="705"/>
      <c r="J38" s="705"/>
      <c r="K38" s="705"/>
      <c r="L38" s="705"/>
      <c r="M38" s="705"/>
      <c r="N38" s="705"/>
      <c r="O38" s="705"/>
      <c r="P38" s="705"/>
      <c r="Q38" s="706"/>
      <c r="R38" s="739">
        <v>13869386</v>
      </c>
      <c r="S38" s="740"/>
      <c r="T38" s="740"/>
      <c r="U38" s="740"/>
      <c r="V38" s="740"/>
      <c r="W38" s="740"/>
      <c r="X38" s="740"/>
      <c r="Y38" s="741"/>
      <c r="Z38" s="742">
        <v>100</v>
      </c>
      <c r="AA38" s="742"/>
      <c r="AB38" s="742"/>
      <c r="AC38" s="742"/>
      <c r="AD38" s="743">
        <v>6927856</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4515</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5552</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1725129</v>
      </c>
      <c r="CS38" s="660"/>
      <c r="CT38" s="660"/>
      <c r="CU38" s="660"/>
      <c r="CV38" s="660"/>
      <c r="CW38" s="660"/>
      <c r="CX38" s="660"/>
      <c r="CY38" s="661"/>
      <c r="CZ38" s="664">
        <v>13</v>
      </c>
      <c r="DA38" s="693"/>
      <c r="DB38" s="693"/>
      <c r="DC38" s="697"/>
      <c r="DD38" s="668">
        <v>1536866</v>
      </c>
      <c r="DE38" s="660"/>
      <c r="DF38" s="660"/>
      <c r="DG38" s="660"/>
      <c r="DH38" s="660"/>
      <c r="DI38" s="660"/>
      <c r="DJ38" s="660"/>
      <c r="DK38" s="661"/>
      <c r="DL38" s="668">
        <v>1436169</v>
      </c>
      <c r="DM38" s="660"/>
      <c r="DN38" s="660"/>
      <c r="DO38" s="660"/>
      <c r="DP38" s="660"/>
      <c r="DQ38" s="660"/>
      <c r="DR38" s="660"/>
      <c r="DS38" s="660"/>
      <c r="DT38" s="660"/>
      <c r="DU38" s="660"/>
      <c r="DV38" s="661"/>
      <c r="DW38" s="664">
        <v>19.7</v>
      </c>
      <c r="DX38" s="693"/>
      <c r="DY38" s="693"/>
      <c r="DZ38" s="693"/>
      <c r="EA38" s="693"/>
      <c r="EB38" s="693"/>
      <c r="EC38" s="694"/>
    </row>
    <row r="39" spans="2:133" ht="11.25" customHeight="1" x14ac:dyDescent="0.2">
      <c r="AQ39" s="736" t="s">
        <v>333</v>
      </c>
      <c r="AR39" s="737"/>
      <c r="AS39" s="737"/>
      <c r="AT39" s="737"/>
      <c r="AU39" s="737"/>
      <c r="AV39" s="737"/>
      <c r="AW39" s="737"/>
      <c r="AX39" s="737"/>
      <c r="AY39" s="738"/>
      <c r="AZ39" s="659">
        <v>1323</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111</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671201</v>
      </c>
      <c r="CS39" s="695"/>
      <c r="CT39" s="695"/>
      <c r="CU39" s="695"/>
      <c r="CV39" s="695"/>
      <c r="CW39" s="695"/>
      <c r="CX39" s="695"/>
      <c r="CY39" s="696"/>
      <c r="CZ39" s="664">
        <v>5.0999999999999996</v>
      </c>
      <c r="DA39" s="693"/>
      <c r="DB39" s="693"/>
      <c r="DC39" s="697"/>
      <c r="DD39" s="668">
        <v>650426</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2">
      <c r="AQ40" s="736" t="s">
        <v>337</v>
      </c>
      <c r="AR40" s="737"/>
      <c r="AS40" s="737"/>
      <c r="AT40" s="737"/>
      <c r="AU40" s="737"/>
      <c r="AV40" s="737"/>
      <c r="AW40" s="737"/>
      <c r="AX40" s="737"/>
      <c r="AY40" s="738"/>
      <c r="AZ40" s="659">
        <v>259630</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120</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260700</v>
      </c>
      <c r="CS40" s="660"/>
      <c r="CT40" s="660"/>
      <c r="CU40" s="660"/>
      <c r="CV40" s="660"/>
      <c r="CW40" s="660"/>
      <c r="CX40" s="660"/>
      <c r="CY40" s="661"/>
      <c r="CZ40" s="664">
        <v>2</v>
      </c>
      <c r="DA40" s="693"/>
      <c r="DB40" s="693"/>
      <c r="DC40" s="697"/>
      <c r="DD40" s="668" t="s">
        <v>122</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x14ac:dyDescent="0.2">
      <c r="AQ41" s="746" t="s">
        <v>340</v>
      </c>
      <c r="AR41" s="747"/>
      <c r="AS41" s="747"/>
      <c r="AT41" s="747"/>
      <c r="AU41" s="747"/>
      <c r="AV41" s="747"/>
      <c r="AW41" s="747"/>
      <c r="AX41" s="747"/>
      <c r="AY41" s="748"/>
      <c r="AZ41" s="739">
        <v>897401</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333</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1983810</v>
      </c>
      <c r="CS42" s="660"/>
      <c r="CT42" s="660"/>
      <c r="CU42" s="660"/>
      <c r="CV42" s="660"/>
      <c r="CW42" s="660"/>
      <c r="CX42" s="660"/>
      <c r="CY42" s="661"/>
      <c r="CZ42" s="664">
        <v>14.9</v>
      </c>
      <c r="DA42" s="665"/>
      <c r="DB42" s="665"/>
      <c r="DC42" s="760"/>
      <c r="DD42" s="668">
        <v>225166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52335</v>
      </c>
      <c r="CS43" s="695"/>
      <c r="CT43" s="695"/>
      <c r="CU43" s="695"/>
      <c r="CV43" s="695"/>
      <c r="CW43" s="695"/>
      <c r="CX43" s="695"/>
      <c r="CY43" s="696"/>
      <c r="CZ43" s="664">
        <v>0.4</v>
      </c>
      <c r="DA43" s="693"/>
      <c r="DB43" s="693"/>
      <c r="DC43" s="697"/>
      <c r="DD43" s="668">
        <v>52335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347</v>
      </c>
      <c r="CD44" s="771" t="s">
        <v>298</v>
      </c>
      <c r="CE44" s="772"/>
      <c r="CF44" s="656" t="s">
        <v>348</v>
      </c>
      <c r="CG44" s="657"/>
      <c r="CH44" s="657"/>
      <c r="CI44" s="657"/>
      <c r="CJ44" s="657"/>
      <c r="CK44" s="657"/>
      <c r="CL44" s="657"/>
      <c r="CM44" s="657"/>
      <c r="CN44" s="657"/>
      <c r="CO44" s="657"/>
      <c r="CP44" s="657"/>
      <c r="CQ44" s="658"/>
      <c r="CR44" s="659">
        <v>1967301</v>
      </c>
      <c r="CS44" s="660"/>
      <c r="CT44" s="660"/>
      <c r="CU44" s="660"/>
      <c r="CV44" s="660"/>
      <c r="CW44" s="660"/>
      <c r="CX44" s="660"/>
      <c r="CY44" s="661"/>
      <c r="CZ44" s="664">
        <v>14.8</v>
      </c>
      <c r="DA44" s="665"/>
      <c r="DB44" s="665"/>
      <c r="DC44" s="760"/>
      <c r="DD44" s="668">
        <v>224859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349</v>
      </c>
      <c r="CG45" s="657"/>
      <c r="CH45" s="657"/>
      <c r="CI45" s="657"/>
      <c r="CJ45" s="657"/>
      <c r="CK45" s="657"/>
      <c r="CL45" s="657"/>
      <c r="CM45" s="657"/>
      <c r="CN45" s="657"/>
      <c r="CO45" s="657"/>
      <c r="CP45" s="657"/>
      <c r="CQ45" s="658"/>
      <c r="CR45" s="659">
        <v>941847</v>
      </c>
      <c r="CS45" s="695"/>
      <c r="CT45" s="695"/>
      <c r="CU45" s="695"/>
      <c r="CV45" s="695"/>
      <c r="CW45" s="695"/>
      <c r="CX45" s="695"/>
      <c r="CY45" s="696"/>
      <c r="CZ45" s="664">
        <v>7.1</v>
      </c>
      <c r="DA45" s="693"/>
      <c r="DB45" s="693"/>
      <c r="DC45" s="697"/>
      <c r="DD45" s="668">
        <v>42381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350</v>
      </c>
      <c r="CG46" s="657"/>
      <c r="CH46" s="657"/>
      <c r="CI46" s="657"/>
      <c r="CJ46" s="657"/>
      <c r="CK46" s="657"/>
      <c r="CL46" s="657"/>
      <c r="CM46" s="657"/>
      <c r="CN46" s="657"/>
      <c r="CO46" s="657"/>
      <c r="CP46" s="657"/>
      <c r="CQ46" s="658"/>
      <c r="CR46" s="659">
        <v>812848</v>
      </c>
      <c r="CS46" s="660"/>
      <c r="CT46" s="660"/>
      <c r="CU46" s="660"/>
      <c r="CV46" s="660"/>
      <c r="CW46" s="660"/>
      <c r="CX46" s="660"/>
      <c r="CY46" s="661"/>
      <c r="CZ46" s="664">
        <v>6.1</v>
      </c>
      <c r="DA46" s="665"/>
      <c r="DB46" s="665"/>
      <c r="DC46" s="760"/>
      <c r="DD46" s="668">
        <v>148172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351</v>
      </c>
      <c r="CG47" s="657"/>
      <c r="CH47" s="657"/>
      <c r="CI47" s="657"/>
      <c r="CJ47" s="657"/>
      <c r="CK47" s="657"/>
      <c r="CL47" s="657"/>
      <c r="CM47" s="657"/>
      <c r="CN47" s="657"/>
      <c r="CO47" s="657"/>
      <c r="CP47" s="657"/>
      <c r="CQ47" s="658"/>
      <c r="CR47" s="659">
        <v>16509</v>
      </c>
      <c r="CS47" s="695"/>
      <c r="CT47" s="695"/>
      <c r="CU47" s="695"/>
      <c r="CV47" s="695"/>
      <c r="CW47" s="695"/>
      <c r="CX47" s="695"/>
      <c r="CY47" s="696"/>
      <c r="CZ47" s="664">
        <v>0.1</v>
      </c>
      <c r="DA47" s="693"/>
      <c r="DB47" s="693"/>
      <c r="DC47" s="697"/>
      <c r="DD47" s="668">
        <v>307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352</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353</v>
      </c>
      <c r="CE49" s="705"/>
      <c r="CF49" s="705"/>
      <c r="CG49" s="705"/>
      <c r="CH49" s="705"/>
      <c r="CI49" s="705"/>
      <c r="CJ49" s="705"/>
      <c r="CK49" s="705"/>
      <c r="CL49" s="705"/>
      <c r="CM49" s="705"/>
      <c r="CN49" s="705"/>
      <c r="CO49" s="705"/>
      <c r="CP49" s="705"/>
      <c r="CQ49" s="706"/>
      <c r="CR49" s="739">
        <v>13273079</v>
      </c>
      <c r="CS49" s="729"/>
      <c r="CT49" s="729"/>
      <c r="CU49" s="729"/>
      <c r="CV49" s="729"/>
      <c r="CW49" s="729"/>
      <c r="CX49" s="729"/>
      <c r="CY49" s="761"/>
      <c r="CZ49" s="744">
        <v>100</v>
      </c>
      <c r="DA49" s="762"/>
      <c r="DB49" s="762"/>
      <c r="DC49" s="763"/>
      <c r="DD49" s="764">
        <v>8862563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rSkWc1wlMfloz6yb2kfEG+TIgm1Fv8Stk3YNMzuOnd+B76pp31wrUJtKRUD653jOwG8EEj6jEDc5ZHyDRPakuQ==" saltValue="SWau82iqVAsNWlR9dkIN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376</v>
      </c>
      <c r="C7" s="792"/>
      <c r="D7" s="792"/>
      <c r="E7" s="792"/>
      <c r="F7" s="792"/>
      <c r="G7" s="792"/>
      <c r="H7" s="792"/>
      <c r="I7" s="792"/>
      <c r="J7" s="792"/>
      <c r="K7" s="792"/>
      <c r="L7" s="792"/>
      <c r="M7" s="792"/>
      <c r="N7" s="792"/>
      <c r="O7" s="792"/>
      <c r="P7" s="793"/>
      <c r="Q7" s="794">
        <v>13869</v>
      </c>
      <c r="R7" s="795"/>
      <c r="S7" s="795"/>
      <c r="T7" s="795"/>
      <c r="U7" s="795"/>
      <c r="V7" s="795">
        <v>13273</v>
      </c>
      <c r="W7" s="795"/>
      <c r="X7" s="795"/>
      <c r="Y7" s="795"/>
      <c r="Z7" s="795"/>
      <c r="AA7" s="795">
        <v>596</v>
      </c>
      <c r="AB7" s="795"/>
      <c r="AC7" s="795"/>
      <c r="AD7" s="795"/>
      <c r="AE7" s="796"/>
      <c r="AF7" s="797">
        <v>566</v>
      </c>
      <c r="AG7" s="798"/>
      <c r="AH7" s="798"/>
      <c r="AI7" s="798"/>
      <c r="AJ7" s="799"/>
      <c r="AK7" s="834">
        <v>1046</v>
      </c>
      <c r="AL7" s="835"/>
      <c r="AM7" s="835"/>
      <c r="AN7" s="835"/>
      <c r="AO7" s="835"/>
      <c r="AP7" s="835">
        <v>13908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571</v>
      </c>
      <c r="BT7" s="839"/>
      <c r="BU7" s="839"/>
      <c r="BV7" s="839"/>
      <c r="BW7" s="839"/>
      <c r="BX7" s="839"/>
      <c r="BY7" s="839"/>
      <c r="BZ7" s="839"/>
      <c r="CA7" s="839"/>
      <c r="CB7" s="839"/>
      <c r="CC7" s="839"/>
      <c r="CD7" s="839"/>
      <c r="CE7" s="839"/>
      <c r="CF7" s="839"/>
      <c r="CG7" s="840"/>
      <c r="CH7" s="831">
        <v>-31</v>
      </c>
      <c r="CI7" s="832"/>
      <c r="CJ7" s="832"/>
      <c r="CK7" s="832"/>
      <c r="CL7" s="833"/>
      <c r="CM7" s="831">
        <v>5</v>
      </c>
      <c r="CN7" s="832"/>
      <c r="CO7" s="832"/>
      <c r="CP7" s="832"/>
      <c r="CQ7" s="833"/>
      <c r="CR7" s="831">
        <v>10</v>
      </c>
      <c r="CS7" s="832"/>
      <c r="CT7" s="832"/>
      <c r="CU7" s="832"/>
      <c r="CV7" s="833"/>
      <c r="CW7" s="831" t="s">
        <v>569</v>
      </c>
      <c r="CX7" s="832"/>
      <c r="CY7" s="832"/>
      <c r="CZ7" s="832"/>
      <c r="DA7" s="833"/>
      <c r="DB7" s="831" t="s">
        <v>569</v>
      </c>
      <c r="DC7" s="832"/>
      <c r="DD7" s="832"/>
      <c r="DE7" s="832"/>
      <c r="DF7" s="833"/>
      <c r="DG7" s="831" t="s">
        <v>569</v>
      </c>
      <c r="DH7" s="832"/>
      <c r="DI7" s="832"/>
      <c r="DJ7" s="832"/>
      <c r="DK7" s="833"/>
      <c r="DL7" s="831" t="s">
        <v>569</v>
      </c>
      <c r="DM7" s="832"/>
      <c r="DN7" s="832"/>
      <c r="DO7" s="832"/>
      <c r="DP7" s="833"/>
      <c r="DQ7" s="831" t="s">
        <v>569</v>
      </c>
      <c r="DR7" s="832"/>
      <c r="DS7" s="832"/>
      <c r="DT7" s="832"/>
      <c r="DU7" s="833"/>
      <c r="DV7" s="812"/>
      <c r="DW7" s="813"/>
      <c r="DX7" s="813"/>
      <c r="DY7" s="813"/>
      <c r="DZ7" s="814"/>
      <c r="EA7" s="234"/>
    </row>
    <row r="8" spans="1:131" s="235" customFormat="1" ht="26.25" customHeight="1" x14ac:dyDescent="0.2">
      <c r="A8" s="241">
        <v>2</v>
      </c>
      <c r="B8" s="815" t="s">
        <v>377</v>
      </c>
      <c r="C8" s="816"/>
      <c r="D8" s="816"/>
      <c r="E8" s="816"/>
      <c r="F8" s="816"/>
      <c r="G8" s="816"/>
      <c r="H8" s="816"/>
      <c r="I8" s="816"/>
      <c r="J8" s="816"/>
      <c r="K8" s="816"/>
      <c r="L8" s="816"/>
      <c r="M8" s="816"/>
      <c r="N8" s="816"/>
      <c r="O8" s="816"/>
      <c r="P8" s="817"/>
      <c r="Q8" s="818">
        <v>11</v>
      </c>
      <c r="R8" s="819"/>
      <c r="S8" s="819"/>
      <c r="T8" s="819"/>
      <c r="U8" s="819"/>
      <c r="V8" s="819">
        <v>11</v>
      </c>
      <c r="W8" s="819"/>
      <c r="X8" s="819"/>
      <c r="Y8" s="819"/>
      <c r="Z8" s="819"/>
      <c r="AA8" s="819">
        <v>0</v>
      </c>
      <c r="AB8" s="819"/>
      <c r="AC8" s="819"/>
      <c r="AD8" s="819"/>
      <c r="AE8" s="820"/>
      <c r="AF8" s="821">
        <v>0</v>
      </c>
      <c r="AG8" s="822"/>
      <c r="AH8" s="822"/>
      <c r="AI8" s="822"/>
      <c r="AJ8" s="823"/>
      <c r="AK8" s="824">
        <v>11</v>
      </c>
      <c r="AL8" s="825"/>
      <c r="AM8" s="825"/>
      <c r="AN8" s="825"/>
      <c r="AO8" s="825"/>
      <c r="AP8" s="825">
        <v>23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572</v>
      </c>
      <c r="BT8" s="829"/>
      <c r="BU8" s="829"/>
      <c r="BV8" s="829"/>
      <c r="BW8" s="829"/>
      <c r="BX8" s="829"/>
      <c r="BY8" s="829"/>
      <c r="BZ8" s="829"/>
      <c r="CA8" s="829"/>
      <c r="CB8" s="829"/>
      <c r="CC8" s="829"/>
      <c r="CD8" s="829"/>
      <c r="CE8" s="829"/>
      <c r="CF8" s="829"/>
      <c r="CG8" s="830"/>
      <c r="CH8" s="841">
        <v>1</v>
      </c>
      <c r="CI8" s="842"/>
      <c r="CJ8" s="842"/>
      <c r="CK8" s="842"/>
      <c r="CL8" s="843"/>
      <c r="CM8" s="841">
        <v>28</v>
      </c>
      <c r="CN8" s="842"/>
      <c r="CO8" s="842"/>
      <c r="CP8" s="842"/>
      <c r="CQ8" s="843"/>
      <c r="CR8" s="841">
        <v>10</v>
      </c>
      <c r="CS8" s="842"/>
      <c r="CT8" s="842"/>
      <c r="CU8" s="842"/>
      <c r="CV8" s="843"/>
      <c r="CW8" s="841" t="s">
        <v>569</v>
      </c>
      <c r="CX8" s="842"/>
      <c r="CY8" s="842"/>
      <c r="CZ8" s="842"/>
      <c r="DA8" s="843"/>
      <c r="DB8" s="841" t="s">
        <v>569</v>
      </c>
      <c r="DC8" s="842"/>
      <c r="DD8" s="842"/>
      <c r="DE8" s="842"/>
      <c r="DF8" s="843"/>
      <c r="DG8" s="841" t="s">
        <v>569</v>
      </c>
      <c r="DH8" s="842"/>
      <c r="DI8" s="842"/>
      <c r="DJ8" s="842"/>
      <c r="DK8" s="843"/>
      <c r="DL8" s="841" t="s">
        <v>569</v>
      </c>
      <c r="DM8" s="842"/>
      <c r="DN8" s="842"/>
      <c r="DO8" s="842"/>
      <c r="DP8" s="843"/>
      <c r="DQ8" s="841" t="s">
        <v>569</v>
      </c>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573</v>
      </c>
      <c r="BT9" s="829"/>
      <c r="BU9" s="829"/>
      <c r="BV9" s="829"/>
      <c r="BW9" s="829"/>
      <c r="BX9" s="829"/>
      <c r="BY9" s="829"/>
      <c r="BZ9" s="829"/>
      <c r="CA9" s="829"/>
      <c r="CB9" s="829"/>
      <c r="CC9" s="829"/>
      <c r="CD9" s="829"/>
      <c r="CE9" s="829"/>
      <c r="CF9" s="829"/>
      <c r="CG9" s="830"/>
      <c r="CH9" s="841">
        <v>-9</v>
      </c>
      <c r="CI9" s="842"/>
      <c r="CJ9" s="842"/>
      <c r="CK9" s="842"/>
      <c r="CL9" s="843"/>
      <c r="CM9" s="841">
        <v>368</v>
      </c>
      <c r="CN9" s="842"/>
      <c r="CO9" s="842"/>
      <c r="CP9" s="842"/>
      <c r="CQ9" s="843"/>
      <c r="CR9" s="841">
        <v>5</v>
      </c>
      <c r="CS9" s="842"/>
      <c r="CT9" s="842"/>
      <c r="CU9" s="842"/>
      <c r="CV9" s="843"/>
      <c r="CW9" s="841" t="s">
        <v>569</v>
      </c>
      <c r="CX9" s="842"/>
      <c r="CY9" s="842"/>
      <c r="CZ9" s="842"/>
      <c r="DA9" s="843"/>
      <c r="DB9" s="841" t="s">
        <v>569</v>
      </c>
      <c r="DC9" s="842"/>
      <c r="DD9" s="842"/>
      <c r="DE9" s="842"/>
      <c r="DF9" s="843"/>
      <c r="DG9" s="841" t="s">
        <v>569</v>
      </c>
      <c r="DH9" s="842"/>
      <c r="DI9" s="842"/>
      <c r="DJ9" s="842"/>
      <c r="DK9" s="843"/>
      <c r="DL9" s="841" t="s">
        <v>569</v>
      </c>
      <c r="DM9" s="842"/>
      <c r="DN9" s="842"/>
      <c r="DO9" s="842"/>
      <c r="DP9" s="843"/>
      <c r="DQ9" s="841" t="s">
        <v>569</v>
      </c>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379</v>
      </c>
      <c r="B23" s="850" t="s">
        <v>380</v>
      </c>
      <c r="C23" s="851"/>
      <c r="D23" s="851"/>
      <c r="E23" s="851"/>
      <c r="F23" s="851"/>
      <c r="G23" s="851"/>
      <c r="H23" s="851"/>
      <c r="I23" s="851"/>
      <c r="J23" s="851"/>
      <c r="K23" s="851"/>
      <c r="L23" s="851"/>
      <c r="M23" s="851"/>
      <c r="N23" s="851"/>
      <c r="O23" s="851"/>
      <c r="P23" s="852"/>
      <c r="Q23" s="853">
        <v>13869</v>
      </c>
      <c r="R23" s="854"/>
      <c r="S23" s="854"/>
      <c r="T23" s="854"/>
      <c r="U23" s="854"/>
      <c r="V23" s="854">
        <v>13273</v>
      </c>
      <c r="W23" s="854"/>
      <c r="X23" s="854"/>
      <c r="Y23" s="854"/>
      <c r="Z23" s="854"/>
      <c r="AA23" s="854">
        <v>596</v>
      </c>
      <c r="AB23" s="854"/>
      <c r="AC23" s="854"/>
      <c r="AD23" s="854"/>
      <c r="AE23" s="855"/>
      <c r="AF23" s="856">
        <v>566</v>
      </c>
      <c r="AG23" s="854"/>
      <c r="AH23" s="854"/>
      <c r="AI23" s="854"/>
      <c r="AJ23" s="857"/>
      <c r="AK23" s="858"/>
      <c r="AL23" s="859"/>
      <c r="AM23" s="859"/>
      <c r="AN23" s="859"/>
      <c r="AO23" s="859"/>
      <c r="AP23" s="854">
        <v>13931</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359</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391</v>
      </c>
      <c r="C28" s="792"/>
      <c r="D28" s="792"/>
      <c r="E28" s="792"/>
      <c r="F28" s="792"/>
      <c r="G28" s="792"/>
      <c r="H28" s="792"/>
      <c r="I28" s="792"/>
      <c r="J28" s="792"/>
      <c r="K28" s="792"/>
      <c r="L28" s="792"/>
      <c r="M28" s="792"/>
      <c r="N28" s="792"/>
      <c r="O28" s="792"/>
      <c r="P28" s="793"/>
      <c r="Q28" s="882">
        <v>3297</v>
      </c>
      <c r="R28" s="883"/>
      <c r="S28" s="883"/>
      <c r="T28" s="883"/>
      <c r="U28" s="883"/>
      <c r="V28" s="883">
        <v>3107</v>
      </c>
      <c r="W28" s="883"/>
      <c r="X28" s="883"/>
      <c r="Y28" s="883"/>
      <c r="Z28" s="883"/>
      <c r="AA28" s="883">
        <v>190</v>
      </c>
      <c r="AB28" s="883"/>
      <c r="AC28" s="883"/>
      <c r="AD28" s="883"/>
      <c r="AE28" s="884"/>
      <c r="AF28" s="885">
        <v>190</v>
      </c>
      <c r="AG28" s="883"/>
      <c r="AH28" s="883"/>
      <c r="AI28" s="883"/>
      <c r="AJ28" s="886"/>
      <c r="AK28" s="887">
        <v>265</v>
      </c>
      <c r="AL28" s="878"/>
      <c r="AM28" s="878"/>
      <c r="AN28" s="878"/>
      <c r="AO28" s="878"/>
      <c r="AP28" s="878" t="s">
        <v>569</v>
      </c>
      <c r="AQ28" s="878"/>
      <c r="AR28" s="878"/>
      <c r="AS28" s="878"/>
      <c r="AT28" s="878"/>
      <c r="AU28" s="878" t="s">
        <v>569</v>
      </c>
      <c r="AV28" s="878"/>
      <c r="AW28" s="878"/>
      <c r="AX28" s="878"/>
      <c r="AY28" s="878"/>
      <c r="AZ28" s="879" t="s">
        <v>569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392</v>
      </c>
      <c r="C29" s="816"/>
      <c r="D29" s="816"/>
      <c r="E29" s="816"/>
      <c r="F29" s="816"/>
      <c r="G29" s="816"/>
      <c r="H29" s="816"/>
      <c r="I29" s="816"/>
      <c r="J29" s="816"/>
      <c r="K29" s="816"/>
      <c r="L29" s="816"/>
      <c r="M29" s="816"/>
      <c r="N29" s="816"/>
      <c r="O29" s="816"/>
      <c r="P29" s="817"/>
      <c r="Q29" s="818">
        <v>2866</v>
      </c>
      <c r="R29" s="819"/>
      <c r="S29" s="819"/>
      <c r="T29" s="819"/>
      <c r="U29" s="819"/>
      <c r="V29" s="819">
        <v>2850</v>
      </c>
      <c r="W29" s="819"/>
      <c r="X29" s="819"/>
      <c r="Y29" s="819"/>
      <c r="Z29" s="819"/>
      <c r="AA29" s="819">
        <v>16</v>
      </c>
      <c r="AB29" s="819"/>
      <c r="AC29" s="819"/>
      <c r="AD29" s="819"/>
      <c r="AE29" s="820"/>
      <c r="AF29" s="821">
        <v>16</v>
      </c>
      <c r="AG29" s="822"/>
      <c r="AH29" s="822"/>
      <c r="AI29" s="822"/>
      <c r="AJ29" s="823"/>
      <c r="AK29" s="890">
        <v>462</v>
      </c>
      <c r="AL29" s="891"/>
      <c r="AM29" s="891"/>
      <c r="AN29" s="891"/>
      <c r="AO29" s="891"/>
      <c r="AP29" s="891" t="s">
        <v>569</v>
      </c>
      <c r="AQ29" s="891"/>
      <c r="AR29" s="891"/>
      <c r="AS29" s="891"/>
      <c r="AT29" s="891"/>
      <c r="AU29" s="891" t="s">
        <v>569</v>
      </c>
      <c r="AV29" s="891"/>
      <c r="AW29" s="891"/>
      <c r="AX29" s="891"/>
      <c r="AY29" s="891"/>
      <c r="AZ29" s="892" t="s">
        <v>569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393</v>
      </c>
      <c r="C30" s="816"/>
      <c r="D30" s="816"/>
      <c r="E30" s="816"/>
      <c r="F30" s="816"/>
      <c r="G30" s="816"/>
      <c r="H30" s="816"/>
      <c r="I30" s="816"/>
      <c r="J30" s="816"/>
      <c r="K30" s="816"/>
      <c r="L30" s="816"/>
      <c r="M30" s="816"/>
      <c r="N30" s="816"/>
      <c r="O30" s="816"/>
      <c r="P30" s="817"/>
      <c r="Q30" s="818">
        <v>312</v>
      </c>
      <c r="R30" s="819"/>
      <c r="S30" s="819"/>
      <c r="T30" s="819"/>
      <c r="U30" s="819"/>
      <c r="V30" s="819">
        <v>310</v>
      </c>
      <c r="W30" s="819"/>
      <c r="X30" s="819"/>
      <c r="Y30" s="819"/>
      <c r="Z30" s="819"/>
      <c r="AA30" s="819">
        <v>2</v>
      </c>
      <c r="AB30" s="819"/>
      <c r="AC30" s="819"/>
      <c r="AD30" s="819"/>
      <c r="AE30" s="820"/>
      <c r="AF30" s="821">
        <v>2</v>
      </c>
      <c r="AG30" s="822"/>
      <c r="AH30" s="822"/>
      <c r="AI30" s="822"/>
      <c r="AJ30" s="823"/>
      <c r="AK30" s="890">
        <v>104</v>
      </c>
      <c r="AL30" s="891"/>
      <c r="AM30" s="891"/>
      <c r="AN30" s="891"/>
      <c r="AO30" s="891"/>
      <c r="AP30" s="891" t="s">
        <v>569</v>
      </c>
      <c r="AQ30" s="891"/>
      <c r="AR30" s="891"/>
      <c r="AS30" s="891"/>
      <c r="AT30" s="891"/>
      <c r="AU30" s="891" t="s">
        <v>569</v>
      </c>
      <c r="AV30" s="891"/>
      <c r="AW30" s="891"/>
      <c r="AX30" s="891"/>
      <c r="AY30" s="891"/>
      <c r="AZ30" s="892" t="s">
        <v>570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394</v>
      </c>
      <c r="C31" s="816"/>
      <c r="D31" s="816"/>
      <c r="E31" s="816"/>
      <c r="F31" s="816"/>
      <c r="G31" s="816"/>
      <c r="H31" s="816"/>
      <c r="I31" s="816"/>
      <c r="J31" s="816"/>
      <c r="K31" s="816"/>
      <c r="L31" s="816"/>
      <c r="M31" s="816"/>
      <c r="N31" s="816"/>
      <c r="O31" s="816"/>
      <c r="P31" s="817"/>
      <c r="Q31" s="818">
        <v>599</v>
      </c>
      <c r="R31" s="819"/>
      <c r="S31" s="819"/>
      <c r="T31" s="819"/>
      <c r="U31" s="819"/>
      <c r="V31" s="819">
        <v>615</v>
      </c>
      <c r="W31" s="819"/>
      <c r="X31" s="819"/>
      <c r="Y31" s="819"/>
      <c r="Z31" s="819"/>
      <c r="AA31" s="819">
        <v>-16</v>
      </c>
      <c r="AB31" s="819"/>
      <c r="AC31" s="819"/>
      <c r="AD31" s="819"/>
      <c r="AE31" s="820"/>
      <c r="AF31" s="821">
        <v>1334</v>
      </c>
      <c r="AG31" s="822"/>
      <c r="AH31" s="822"/>
      <c r="AI31" s="822"/>
      <c r="AJ31" s="823"/>
      <c r="AK31" s="890">
        <v>6</v>
      </c>
      <c r="AL31" s="891"/>
      <c r="AM31" s="891"/>
      <c r="AN31" s="891"/>
      <c r="AO31" s="891"/>
      <c r="AP31" s="891">
        <v>989</v>
      </c>
      <c r="AQ31" s="891"/>
      <c r="AR31" s="891"/>
      <c r="AS31" s="891"/>
      <c r="AT31" s="891"/>
      <c r="AU31" s="891">
        <v>227</v>
      </c>
      <c r="AV31" s="891"/>
      <c r="AW31" s="891"/>
      <c r="AX31" s="891"/>
      <c r="AY31" s="891"/>
      <c r="AZ31" s="892" t="s">
        <v>570</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396</v>
      </c>
      <c r="C32" s="816"/>
      <c r="D32" s="816"/>
      <c r="E32" s="816"/>
      <c r="F32" s="816"/>
      <c r="G32" s="816"/>
      <c r="H32" s="816"/>
      <c r="I32" s="816"/>
      <c r="J32" s="816"/>
      <c r="K32" s="816"/>
      <c r="L32" s="816"/>
      <c r="M32" s="816"/>
      <c r="N32" s="816"/>
      <c r="O32" s="816"/>
      <c r="P32" s="817"/>
      <c r="Q32" s="818">
        <v>1099</v>
      </c>
      <c r="R32" s="819"/>
      <c r="S32" s="819"/>
      <c r="T32" s="819"/>
      <c r="U32" s="819"/>
      <c r="V32" s="819">
        <v>1089</v>
      </c>
      <c r="W32" s="819"/>
      <c r="X32" s="819"/>
      <c r="Y32" s="819"/>
      <c r="Z32" s="819"/>
      <c r="AA32" s="819">
        <v>10</v>
      </c>
      <c r="AB32" s="819"/>
      <c r="AC32" s="819"/>
      <c r="AD32" s="819"/>
      <c r="AE32" s="820"/>
      <c r="AF32" s="821">
        <v>10</v>
      </c>
      <c r="AG32" s="822"/>
      <c r="AH32" s="822"/>
      <c r="AI32" s="822"/>
      <c r="AJ32" s="823"/>
      <c r="AK32" s="890">
        <v>520</v>
      </c>
      <c r="AL32" s="891"/>
      <c r="AM32" s="891"/>
      <c r="AN32" s="891"/>
      <c r="AO32" s="891"/>
      <c r="AP32" s="891">
        <v>7371</v>
      </c>
      <c r="AQ32" s="891"/>
      <c r="AR32" s="891"/>
      <c r="AS32" s="891"/>
      <c r="AT32" s="891"/>
      <c r="AU32" s="891">
        <v>6678</v>
      </c>
      <c r="AV32" s="891"/>
      <c r="AW32" s="891"/>
      <c r="AX32" s="891"/>
      <c r="AY32" s="891"/>
      <c r="AZ32" s="892" t="s">
        <v>569</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398</v>
      </c>
      <c r="C33" s="816"/>
      <c r="D33" s="816"/>
      <c r="E33" s="816"/>
      <c r="F33" s="816"/>
      <c r="G33" s="816"/>
      <c r="H33" s="816"/>
      <c r="I33" s="816"/>
      <c r="J33" s="816"/>
      <c r="K33" s="816"/>
      <c r="L33" s="816"/>
      <c r="M33" s="816"/>
      <c r="N33" s="816"/>
      <c r="O33" s="816"/>
      <c r="P33" s="817"/>
      <c r="Q33" s="818">
        <v>93</v>
      </c>
      <c r="R33" s="819"/>
      <c r="S33" s="819"/>
      <c r="T33" s="819"/>
      <c r="U33" s="819"/>
      <c r="V33" s="819">
        <v>91</v>
      </c>
      <c r="W33" s="819"/>
      <c r="X33" s="819"/>
      <c r="Y33" s="819"/>
      <c r="Z33" s="819"/>
      <c r="AA33" s="819">
        <v>3</v>
      </c>
      <c r="AB33" s="819"/>
      <c r="AC33" s="819"/>
      <c r="AD33" s="819"/>
      <c r="AE33" s="820"/>
      <c r="AF33" s="821">
        <v>3</v>
      </c>
      <c r="AG33" s="822"/>
      <c r="AH33" s="822"/>
      <c r="AI33" s="822"/>
      <c r="AJ33" s="823"/>
      <c r="AK33" s="890">
        <v>48</v>
      </c>
      <c r="AL33" s="891"/>
      <c r="AM33" s="891"/>
      <c r="AN33" s="891"/>
      <c r="AO33" s="891"/>
      <c r="AP33" s="891">
        <v>513</v>
      </c>
      <c r="AQ33" s="891"/>
      <c r="AR33" s="891"/>
      <c r="AS33" s="891"/>
      <c r="AT33" s="891"/>
      <c r="AU33" s="891">
        <v>487</v>
      </c>
      <c r="AV33" s="891"/>
      <c r="AW33" s="891"/>
      <c r="AX33" s="891"/>
      <c r="AY33" s="891"/>
      <c r="AZ33" s="892" t="s">
        <v>569</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379</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1555</v>
      </c>
      <c r="AG63" s="902"/>
      <c r="AH63" s="902"/>
      <c r="AI63" s="902"/>
      <c r="AJ63" s="903"/>
      <c r="AK63" s="904"/>
      <c r="AL63" s="899"/>
      <c r="AM63" s="899"/>
      <c r="AN63" s="899"/>
      <c r="AO63" s="899"/>
      <c r="AP63" s="902">
        <v>8873</v>
      </c>
      <c r="AQ63" s="902"/>
      <c r="AR63" s="902"/>
      <c r="AS63" s="902"/>
      <c r="AT63" s="902"/>
      <c r="AU63" s="902">
        <v>7391</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405</v>
      </c>
      <c r="W66" s="778"/>
      <c r="X66" s="778"/>
      <c r="Y66" s="778"/>
      <c r="Z66" s="779"/>
      <c r="AA66" s="777" t="s">
        <v>406</v>
      </c>
      <c r="AB66" s="778"/>
      <c r="AC66" s="778"/>
      <c r="AD66" s="778"/>
      <c r="AE66" s="779"/>
      <c r="AF66" s="912" t="s">
        <v>407</v>
      </c>
      <c r="AG66" s="873"/>
      <c r="AH66" s="873"/>
      <c r="AI66" s="873"/>
      <c r="AJ66" s="913"/>
      <c r="AK66" s="777" t="s">
        <v>387</v>
      </c>
      <c r="AL66" s="801"/>
      <c r="AM66" s="801"/>
      <c r="AN66" s="801"/>
      <c r="AO66" s="802"/>
      <c r="AP66" s="777" t="s">
        <v>388</v>
      </c>
      <c r="AQ66" s="778"/>
      <c r="AR66" s="778"/>
      <c r="AS66" s="778"/>
      <c r="AT66" s="779"/>
      <c r="AU66" s="777" t="s">
        <v>408</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574</v>
      </c>
      <c r="C68" s="930"/>
      <c r="D68" s="930"/>
      <c r="E68" s="930"/>
      <c r="F68" s="930"/>
      <c r="G68" s="930"/>
      <c r="H68" s="930"/>
      <c r="I68" s="930"/>
      <c r="J68" s="930"/>
      <c r="K68" s="930"/>
      <c r="L68" s="930"/>
      <c r="M68" s="930"/>
      <c r="N68" s="930"/>
      <c r="O68" s="930"/>
      <c r="P68" s="931"/>
      <c r="Q68" s="932">
        <v>102</v>
      </c>
      <c r="R68" s="926"/>
      <c r="S68" s="926"/>
      <c r="T68" s="926"/>
      <c r="U68" s="926"/>
      <c r="V68" s="926">
        <v>96</v>
      </c>
      <c r="W68" s="926"/>
      <c r="X68" s="926"/>
      <c r="Y68" s="926"/>
      <c r="Z68" s="926"/>
      <c r="AA68" s="926">
        <v>6</v>
      </c>
      <c r="AB68" s="926"/>
      <c r="AC68" s="926"/>
      <c r="AD68" s="926"/>
      <c r="AE68" s="926"/>
      <c r="AF68" s="926">
        <v>6</v>
      </c>
      <c r="AG68" s="926"/>
      <c r="AH68" s="926"/>
      <c r="AI68" s="926"/>
      <c r="AJ68" s="926"/>
      <c r="AK68" s="926">
        <v>1</v>
      </c>
      <c r="AL68" s="926"/>
      <c r="AM68" s="926"/>
      <c r="AN68" s="926"/>
      <c r="AO68" s="926"/>
      <c r="AP68" s="926" t="s">
        <v>583</v>
      </c>
      <c r="AQ68" s="926"/>
      <c r="AR68" s="926"/>
      <c r="AS68" s="926"/>
      <c r="AT68" s="926"/>
      <c r="AU68" s="926" t="s">
        <v>570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575</v>
      </c>
      <c r="C69" s="934"/>
      <c r="D69" s="934"/>
      <c r="E69" s="934"/>
      <c r="F69" s="934"/>
      <c r="G69" s="934"/>
      <c r="H69" s="934"/>
      <c r="I69" s="934"/>
      <c r="J69" s="934"/>
      <c r="K69" s="934"/>
      <c r="L69" s="934"/>
      <c r="M69" s="934"/>
      <c r="N69" s="934"/>
      <c r="O69" s="934"/>
      <c r="P69" s="935"/>
      <c r="Q69" s="936">
        <v>1869</v>
      </c>
      <c r="R69" s="891"/>
      <c r="S69" s="891"/>
      <c r="T69" s="891"/>
      <c r="U69" s="891"/>
      <c r="V69" s="891">
        <v>1810</v>
      </c>
      <c r="W69" s="891"/>
      <c r="X69" s="891"/>
      <c r="Y69" s="891"/>
      <c r="Z69" s="891"/>
      <c r="AA69" s="891">
        <v>59</v>
      </c>
      <c r="AB69" s="891"/>
      <c r="AC69" s="891"/>
      <c r="AD69" s="891"/>
      <c r="AE69" s="891"/>
      <c r="AF69" s="891">
        <v>59</v>
      </c>
      <c r="AG69" s="891"/>
      <c r="AH69" s="891"/>
      <c r="AI69" s="891"/>
      <c r="AJ69" s="891"/>
      <c r="AK69" s="891" t="s">
        <v>570</v>
      </c>
      <c r="AL69" s="891"/>
      <c r="AM69" s="891"/>
      <c r="AN69" s="891"/>
      <c r="AO69" s="891"/>
      <c r="AP69" s="891">
        <v>1242</v>
      </c>
      <c r="AQ69" s="891"/>
      <c r="AR69" s="891"/>
      <c r="AS69" s="891"/>
      <c r="AT69" s="891"/>
      <c r="AU69" s="891">
        <v>102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576</v>
      </c>
      <c r="C70" s="934"/>
      <c r="D70" s="934"/>
      <c r="E70" s="934"/>
      <c r="F70" s="934"/>
      <c r="G70" s="934"/>
      <c r="H70" s="934"/>
      <c r="I70" s="934"/>
      <c r="J70" s="934"/>
      <c r="K70" s="934"/>
      <c r="L70" s="934"/>
      <c r="M70" s="934"/>
      <c r="N70" s="934"/>
      <c r="O70" s="934"/>
      <c r="P70" s="935"/>
      <c r="Q70" s="936">
        <v>1131</v>
      </c>
      <c r="R70" s="891"/>
      <c r="S70" s="891"/>
      <c r="T70" s="891"/>
      <c r="U70" s="891"/>
      <c r="V70" s="891">
        <v>1127</v>
      </c>
      <c r="W70" s="891"/>
      <c r="X70" s="891"/>
      <c r="Y70" s="891"/>
      <c r="Z70" s="891"/>
      <c r="AA70" s="891">
        <v>4</v>
      </c>
      <c r="AB70" s="891"/>
      <c r="AC70" s="891"/>
      <c r="AD70" s="891"/>
      <c r="AE70" s="891"/>
      <c r="AF70" s="891">
        <v>4</v>
      </c>
      <c r="AG70" s="891"/>
      <c r="AH70" s="891"/>
      <c r="AI70" s="891"/>
      <c r="AJ70" s="891"/>
      <c r="AK70" s="891" t="s">
        <v>570</v>
      </c>
      <c r="AL70" s="891"/>
      <c r="AM70" s="891"/>
      <c r="AN70" s="891"/>
      <c r="AO70" s="891"/>
      <c r="AP70" s="891" t="s">
        <v>570</v>
      </c>
      <c r="AQ70" s="891"/>
      <c r="AR70" s="891"/>
      <c r="AS70" s="891"/>
      <c r="AT70" s="891"/>
      <c r="AU70" s="891" t="s">
        <v>570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577</v>
      </c>
      <c r="C71" s="934"/>
      <c r="D71" s="934"/>
      <c r="E71" s="934"/>
      <c r="F71" s="934"/>
      <c r="G71" s="934"/>
      <c r="H71" s="934"/>
      <c r="I71" s="934"/>
      <c r="J71" s="934"/>
      <c r="K71" s="934"/>
      <c r="L71" s="934"/>
      <c r="M71" s="934"/>
      <c r="N71" s="934"/>
      <c r="O71" s="934"/>
      <c r="P71" s="935"/>
      <c r="Q71" s="936">
        <v>90</v>
      </c>
      <c r="R71" s="891"/>
      <c r="S71" s="891"/>
      <c r="T71" s="891"/>
      <c r="U71" s="891"/>
      <c r="V71" s="891">
        <v>77</v>
      </c>
      <c r="W71" s="891"/>
      <c r="X71" s="891"/>
      <c r="Y71" s="891"/>
      <c r="Z71" s="891"/>
      <c r="AA71" s="891">
        <v>13</v>
      </c>
      <c r="AB71" s="891"/>
      <c r="AC71" s="891"/>
      <c r="AD71" s="891"/>
      <c r="AE71" s="891"/>
      <c r="AF71" s="891">
        <v>13</v>
      </c>
      <c r="AG71" s="891"/>
      <c r="AH71" s="891"/>
      <c r="AI71" s="891"/>
      <c r="AJ71" s="891"/>
      <c r="AK71" s="891">
        <v>8</v>
      </c>
      <c r="AL71" s="891"/>
      <c r="AM71" s="891"/>
      <c r="AN71" s="891"/>
      <c r="AO71" s="891"/>
      <c r="AP71" s="891" t="s">
        <v>570</v>
      </c>
      <c r="AQ71" s="891"/>
      <c r="AR71" s="891"/>
      <c r="AS71" s="891"/>
      <c r="AT71" s="891"/>
      <c r="AU71" s="891" t="s">
        <v>570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578</v>
      </c>
      <c r="C72" s="934"/>
      <c r="D72" s="934"/>
      <c r="E72" s="934"/>
      <c r="F72" s="934"/>
      <c r="G72" s="934"/>
      <c r="H72" s="934"/>
      <c r="I72" s="934"/>
      <c r="J72" s="934"/>
      <c r="K72" s="934"/>
      <c r="L72" s="934"/>
      <c r="M72" s="934"/>
      <c r="N72" s="934"/>
      <c r="O72" s="934"/>
      <c r="P72" s="935"/>
      <c r="Q72" s="936">
        <v>94</v>
      </c>
      <c r="R72" s="891"/>
      <c r="S72" s="891"/>
      <c r="T72" s="891"/>
      <c r="U72" s="891"/>
      <c r="V72" s="891">
        <v>92</v>
      </c>
      <c r="W72" s="891"/>
      <c r="X72" s="891"/>
      <c r="Y72" s="891"/>
      <c r="Z72" s="891"/>
      <c r="AA72" s="891">
        <v>2</v>
      </c>
      <c r="AB72" s="891"/>
      <c r="AC72" s="891"/>
      <c r="AD72" s="891"/>
      <c r="AE72" s="891"/>
      <c r="AF72" s="891">
        <v>2</v>
      </c>
      <c r="AG72" s="891"/>
      <c r="AH72" s="891"/>
      <c r="AI72" s="891"/>
      <c r="AJ72" s="891"/>
      <c r="AK72" s="891" t="s">
        <v>570</v>
      </c>
      <c r="AL72" s="891"/>
      <c r="AM72" s="891"/>
      <c r="AN72" s="891"/>
      <c r="AO72" s="891"/>
      <c r="AP72" s="891">
        <v>24</v>
      </c>
      <c r="AQ72" s="891"/>
      <c r="AR72" s="891"/>
      <c r="AS72" s="891"/>
      <c r="AT72" s="891"/>
      <c r="AU72" s="891">
        <v>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579</v>
      </c>
      <c r="C73" s="934"/>
      <c r="D73" s="934"/>
      <c r="E73" s="934"/>
      <c r="F73" s="934"/>
      <c r="G73" s="934"/>
      <c r="H73" s="934"/>
      <c r="I73" s="934"/>
      <c r="J73" s="934"/>
      <c r="K73" s="934"/>
      <c r="L73" s="934"/>
      <c r="M73" s="934"/>
      <c r="N73" s="934"/>
      <c r="O73" s="934"/>
      <c r="P73" s="935"/>
      <c r="Q73" s="936">
        <v>1037</v>
      </c>
      <c r="R73" s="891"/>
      <c r="S73" s="891"/>
      <c r="T73" s="891"/>
      <c r="U73" s="891"/>
      <c r="V73" s="891">
        <v>988</v>
      </c>
      <c r="W73" s="891"/>
      <c r="X73" s="891"/>
      <c r="Y73" s="891"/>
      <c r="Z73" s="891"/>
      <c r="AA73" s="891">
        <v>49</v>
      </c>
      <c r="AB73" s="891"/>
      <c r="AC73" s="891"/>
      <c r="AD73" s="891"/>
      <c r="AE73" s="891"/>
      <c r="AF73" s="891">
        <v>49</v>
      </c>
      <c r="AG73" s="891"/>
      <c r="AH73" s="891"/>
      <c r="AI73" s="891"/>
      <c r="AJ73" s="891"/>
      <c r="AK73" s="891" t="s">
        <v>570</v>
      </c>
      <c r="AL73" s="891"/>
      <c r="AM73" s="891"/>
      <c r="AN73" s="891"/>
      <c r="AO73" s="891"/>
      <c r="AP73" s="891" t="s">
        <v>570</v>
      </c>
      <c r="AQ73" s="891"/>
      <c r="AR73" s="891"/>
      <c r="AS73" s="891"/>
      <c r="AT73" s="891"/>
      <c r="AU73" s="891" t="s">
        <v>569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580</v>
      </c>
      <c r="C74" s="934"/>
      <c r="D74" s="934"/>
      <c r="E74" s="934"/>
      <c r="F74" s="934"/>
      <c r="G74" s="934"/>
      <c r="H74" s="934"/>
      <c r="I74" s="934"/>
      <c r="J74" s="934"/>
      <c r="K74" s="934"/>
      <c r="L74" s="934"/>
      <c r="M74" s="934"/>
      <c r="N74" s="934"/>
      <c r="O74" s="934"/>
      <c r="P74" s="935"/>
      <c r="Q74" s="936">
        <v>159888</v>
      </c>
      <c r="R74" s="891"/>
      <c r="S74" s="891"/>
      <c r="T74" s="891"/>
      <c r="U74" s="891"/>
      <c r="V74" s="891">
        <v>153993</v>
      </c>
      <c r="W74" s="891"/>
      <c r="X74" s="891"/>
      <c r="Y74" s="891"/>
      <c r="Z74" s="891"/>
      <c r="AA74" s="891">
        <v>5895</v>
      </c>
      <c r="AB74" s="891"/>
      <c r="AC74" s="891"/>
      <c r="AD74" s="891"/>
      <c r="AE74" s="891"/>
      <c r="AF74" s="891">
        <v>5895</v>
      </c>
      <c r="AG74" s="891"/>
      <c r="AH74" s="891"/>
      <c r="AI74" s="891"/>
      <c r="AJ74" s="891"/>
      <c r="AK74" s="891">
        <v>1635</v>
      </c>
      <c r="AL74" s="891"/>
      <c r="AM74" s="891"/>
      <c r="AN74" s="891"/>
      <c r="AO74" s="891"/>
      <c r="AP74" s="891" t="s">
        <v>570</v>
      </c>
      <c r="AQ74" s="891"/>
      <c r="AR74" s="891"/>
      <c r="AS74" s="891"/>
      <c r="AT74" s="891"/>
      <c r="AU74" s="891" t="s">
        <v>569</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581</v>
      </c>
      <c r="C75" s="934"/>
      <c r="D75" s="934"/>
      <c r="E75" s="934"/>
      <c r="F75" s="934"/>
      <c r="G75" s="934"/>
      <c r="H75" s="934"/>
      <c r="I75" s="934"/>
      <c r="J75" s="934"/>
      <c r="K75" s="934"/>
      <c r="L75" s="934"/>
      <c r="M75" s="934"/>
      <c r="N75" s="934"/>
      <c r="O75" s="934"/>
      <c r="P75" s="935"/>
      <c r="Q75" s="939">
        <v>5269</v>
      </c>
      <c r="R75" s="940"/>
      <c r="S75" s="940"/>
      <c r="T75" s="940"/>
      <c r="U75" s="890"/>
      <c r="V75" s="941">
        <v>5466</v>
      </c>
      <c r="W75" s="940"/>
      <c r="X75" s="940"/>
      <c r="Y75" s="940"/>
      <c r="Z75" s="890"/>
      <c r="AA75" s="941">
        <v>-197</v>
      </c>
      <c r="AB75" s="940"/>
      <c r="AC75" s="940"/>
      <c r="AD75" s="940"/>
      <c r="AE75" s="890"/>
      <c r="AF75" s="941">
        <v>518</v>
      </c>
      <c r="AG75" s="940"/>
      <c r="AH75" s="940"/>
      <c r="AI75" s="940"/>
      <c r="AJ75" s="890"/>
      <c r="AK75" s="941" t="s">
        <v>569</v>
      </c>
      <c r="AL75" s="940"/>
      <c r="AM75" s="940"/>
      <c r="AN75" s="940"/>
      <c r="AO75" s="890"/>
      <c r="AP75" s="941">
        <v>1811</v>
      </c>
      <c r="AQ75" s="940"/>
      <c r="AR75" s="940"/>
      <c r="AS75" s="940"/>
      <c r="AT75" s="890"/>
      <c r="AU75" s="941">
        <v>323</v>
      </c>
      <c r="AV75" s="940"/>
      <c r="AW75" s="940"/>
      <c r="AX75" s="940"/>
      <c r="AY75" s="890"/>
      <c r="AZ75" s="937" t="s">
        <v>584</v>
      </c>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t="s">
        <v>582</v>
      </c>
      <c r="C76" s="934"/>
      <c r="D76" s="934"/>
      <c r="E76" s="934"/>
      <c r="F76" s="934"/>
      <c r="G76" s="934"/>
      <c r="H76" s="934"/>
      <c r="I76" s="934"/>
      <c r="J76" s="934"/>
      <c r="K76" s="934"/>
      <c r="L76" s="934"/>
      <c r="M76" s="934"/>
      <c r="N76" s="934"/>
      <c r="O76" s="934"/>
      <c r="P76" s="935"/>
      <c r="Q76" s="939">
        <v>7568</v>
      </c>
      <c r="R76" s="940"/>
      <c r="S76" s="940"/>
      <c r="T76" s="940"/>
      <c r="U76" s="890"/>
      <c r="V76" s="941">
        <v>7340</v>
      </c>
      <c r="W76" s="940"/>
      <c r="X76" s="940"/>
      <c r="Y76" s="940"/>
      <c r="Z76" s="890"/>
      <c r="AA76" s="941">
        <v>228</v>
      </c>
      <c r="AB76" s="940"/>
      <c r="AC76" s="940"/>
      <c r="AD76" s="940"/>
      <c r="AE76" s="890"/>
      <c r="AF76" s="941">
        <v>228</v>
      </c>
      <c r="AG76" s="940"/>
      <c r="AH76" s="940"/>
      <c r="AI76" s="940"/>
      <c r="AJ76" s="890"/>
      <c r="AK76" s="941" t="s">
        <v>570</v>
      </c>
      <c r="AL76" s="940"/>
      <c r="AM76" s="940"/>
      <c r="AN76" s="940"/>
      <c r="AO76" s="890"/>
      <c r="AP76" s="941" t="s">
        <v>570</v>
      </c>
      <c r="AQ76" s="940"/>
      <c r="AR76" s="940"/>
      <c r="AS76" s="940"/>
      <c r="AT76" s="890"/>
      <c r="AU76" s="941" t="s">
        <v>570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379</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6774</v>
      </c>
      <c r="AG88" s="902"/>
      <c r="AH88" s="902"/>
      <c r="AI88" s="902"/>
      <c r="AJ88" s="902"/>
      <c r="AK88" s="899"/>
      <c r="AL88" s="899"/>
      <c r="AM88" s="899"/>
      <c r="AN88" s="899"/>
      <c r="AO88" s="899"/>
      <c r="AP88" s="902">
        <v>3077</v>
      </c>
      <c r="AQ88" s="902"/>
      <c r="AR88" s="902"/>
      <c r="AS88" s="902"/>
      <c r="AT88" s="902"/>
      <c r="AU88" s="902">
        <v>431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25</v>
      </c>
      <c r="CS102" s="910"/>
      <c r="CT102" s="910"/>
      <c r="CU102" s="910"/>
      <c r="CV102" s="953"/>
      <c r="CW102" s="952" t="s">
        <v>569</v>
      </c>
      <c r="CX102" s="910"/>
      <c r="CY102" s="910"/>
      <c r="CZ102" s="910"/>
      <c r="DA102" s="953"/>
      <c r="DB102" s="952" t="s">
        <v>569</v>
      </c>
      <c r="DC102" s="910"/>
      <c r="DD102" s="910"/>
      <c r="DE102" s="910"/>
      <c r="DF102" s="953"/>
      <c r="DG102" s="952" t="s">
        <v>569</v>
      </c>
      <c r="DH102" s="910"/>
      <c r="DI102" s="910"/>
      <c r="DJ102" s="910"/>
      <c r="DK102" s="953"/>
      <c r="DL102" s="952" t="s">
        <v>569</v>
      </c>
      <c r="DM102" s="910"/>
      <c r="DN102" s="910"/>
      <c r="DO102" s="910"/>
      <c r="DP102" s="953"/>
      <c r="DQ102" s="952" t="s">
        <v>569</v>
      </c>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297</v>
      </c>
      <c r="AG109" s="955"/>
      <c r="AH109" s="955"/>
      <c r="AI109" s="955"/>
      <c r="AJ109" s="956"/>
      <c r="AK109" s="954" t="s">
        <v>296</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297</v>
      </c>
      <c r="BW109" s="955"/>
      <c r="BX109" s="955"/>
      <c r="BY109" s="955"/>
      <c r="BZ109" s="956"/>
      <c r="CA109" s="954" t="s">
        <v>296</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297</v>
      </c>
      <c r="DM109" s="955"/>
      <c r="DN109" s="955"/>
      <c r="DO109" s="955"/>
      <c r="DP109" s="956"/>
      <c r="DQ109" s="954" t="s">
        <v>296</v>
      </c>
      <c r="DR109" s="955"/>
      <c r="DS109" s="955"/>
      <c r="DT109" s="955"/>
      <c r="DU109" s="956"/>
      <c r="DV109" s="954" t="s">
        <v>419</v>
      </c>
      <c r="DW109" s="955"/>
      <c r="DX109" s="955"/>
      <c r="DY109" s="955"/>
      <c r="DZ109" s="957"/>
    </row>
    <row r="110" spans="1:131" s="226" customFormat="1" ht="26.25" customHeight="1" x14ac:dyDescent="0.2">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1630629</v>
      </c>
      <c r="AB110" s="962"/>
      <c r="AC110" s="962"/>
      <c r="AD110" s="962"/>
      <c r="AE110" s="963"/>
      <c r="AF110" s="964">
        <v>1541502</v>
      </c>
      <c r="AG110" s="962"/>
      <c r="AH110" s="962"/>
      <c r="AI110" s="962"/>
      <c r="AJ110" s="963"/>
      <c r="AK110" s="964">
        <v>1508425</v>
      </c>
      <c r="AL110" s="962"/>
      <c r="AM110" s="962"/>
      <c r="AN110" s="962"/>
      <c r="AO110" s="963"/>
      <c r="AP110" s="965">
        <v>25.1</v>
      </c>
      <c r="AQ110" s="966"/>
      <c r="AR110" s="966"/>
      <c r="AS110" s="966"/>
      <c r="AT110" s="967"/>
      <c r="AU110" s="968" t="s">
        <v>67</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14142939</v>
      </c>
      <c r="BR110" s="997"/>
      <c r="BS110" s="997"/>
      <c r="BT110" s="997"/>
      <c r="BU110" s="997"/>
      <c r="BV110" s="997">
        <v>13927180</v>
      </c>
      <c r="BW110" s="997"/>
      <c r="BX110" s="997"/>
      <c r="BY110" s="997"/>
      <c r="BZ110" s="997"/>
      <c r="CA110" s="997">
        <v>13930720</v>
      </c>
      <c r="CB110" s="997"/>
      <c r="CC110" s="997"/>
      <c r="CD110" s="997"/>
      <c r="CE110" s="997"/>
      <c r="CF110" s="1011">
        <v>232</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122</v>
      </c>
      <c r="DH110" s="997"/>
      <c r="DI110" s="997"/>
      <c r="DJ110" s="997"/>
      <c r="DK110" s="997"/>
      <c r="DL110" s="997" t="s">
        <v>122</v>
      </c>
      <c r="DM110" s="997"/>
      <c r="DN110" s="997"/>
      <c r="DO110" s="997"/>
      <c r="DP110" s="997"/>
      <c r="DQ110" s="997" t="s">
        <v>425</v>
      </c>
      <c r="DR110" s="997"/>
      <c r="DS110" s="997"/>
      <c r="DT110" s="997"/>
      <c r="DU110" s="997"/>
      <c r="DV110" s="998" t="s">
        <v>122</v>
      </c>
      <c r="DW110" s="998"/>
      <c r="DX110" s="998"/>
      <c r="DY110" s="998"/>
      <c r="DZ110" s="999"/>
    </row>
    <row r="111" spans="1:131" s="226" customFormat="1" ht="26.25" customHeight="1" x14ac:dyDescent="0.2">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425</v>
      </c>
      <c r="AB111" s="1004"/>
      <c r="AC111" s="1004"/>
      <c r="AD111" s="1004"/>
      <c r="AE111" s="1005"/>
      <c r="AF111" s="1006" t="s">
        <v>122</v>
      </c>
      <c r="AG111" s="1004"/>
      <c r="AH111" s="1004"/>
      <c r="AI111" s="1004"/>
      <c r="AJ111" s="1005"/>
      <c r="AK111" s="1006" t="s">
        <v>425</v>
      </c>
      <c r="AL111" s="1004"/>
      <c r="AM111" s="1004"/>
      <c r="AN111" s="1004"/>
      <c r="AO111" s="1005"/>
      <c r="AP111" s="1007" t="s">
        <v>122</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v>8791</v>
      </c>
      <c r="BR111" s="990"/>
      <c r="BS111" s="990"/>
      <c r="BT111" s="990"/>
      <c r="BU111" s="990"/>
      <c r="BV111" s="990">
        <v>5830</v>
      </c>
      <c r="BW111" s="990"/>
      <c r="BX111" s="990"/>
      <c r="BY111" s="990"/>
      <c r="BZ111" s="990"/>
      <c r="CA111" s="990">
        <v>2901</v>
      </c>
      <c r="CB111" s="990"/>
      <c r="CC111" s="990"/>
      <c r="CD111" s="990"/>
      <c r="CE111" s="990"/>
      <c r="CF111" s="984">
        <v>0</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425</v>
      </c>
      <c r="DH111" s="990"/>
      <c r="DI111" s="990"/>
      <c r="DJ111" s="990"/>
      <c r="DK111" s="990"/>
      <c r="DL111" s="990" t="s">
        <v>425</v>
      </c>
      <c r="DM111" s="990"/>
      <c r="DN111" s="990"/>
      <c r="DO111" s="990"/>
      <c r="DP111" s="990"/>
      <c r="DQ111" s="990" t="s">
        <v>425</v>
      </c>
      <c r="DR111" s="990"/>
      <c r="DS111" s="990"/>
      <c r="DT111" s="990"/>
      <c r="DU111" s="990"/>
      <c r="DV111" s="991" t="s">
        <v>425</v>
      </c>
      <c r="DW111" s="991"/>
      <c r="DX111" s="991"/>
      <c r="DY111" s="991"/>
      <c r="DZ111" s="992"/>
    </row>
    <row r="112" spans="1:131" s="226" customFormat="1" ht="26.25" customHeight="1" x14ac:dyDescent="0.2">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425</v>
      </c>
      <c r="AG112" s="1029"/>
      <c r="AH112" s="1029"/>
      <c r="AI112" s="1029"/>
      <c r="AJ112" s="1030"/>
      <c r="AK112" s="1031" t="s">
        <v>431</v>
      </c>
      <c r="AL112" s="1029"/>
      <c r="AM112" s="1029"/>
      <c r="AN112" s="1029"/>
      <c r="AO112" s="1030"/>
      <c r="AP112" s="1032" t="s">
        <v>425</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7936802</v>
      </c>
      <c r="BR112" s="990"/>
      <c r="BS112" s="990"/>
      <c r="BT112" s="990"/>
      <c r="BU112" s="990"/>
      <c r="BV112" s="990">
        <v>7703846</v>
      </c>
      <c r="BW112" s="990"/>
      <c r="BX112" s="990"/>
      <c r="BY112" s="990"/>
      <c r="BZ112" s="990"/>
      <c r="CA112" s="990">
        <v>7391466</v>
      </c>
      <c r="CB112" s="990"/>
      <c r="CC112" s="990"/>
      <c r="CD112" s="990"/>
      <c r="CE112" s="990"/>
      <c r="CF112" s="984">
        <v>123.1</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122</v>
      </c>
      <c r="DM112" s="990"/>
      <c r="DN112" s="990"/>
      <c r="DO112" s="990"/>
      <c r="DP112" s="990"/>
      <c r="DQ112" s="990" t="s">
        <v>425</v>
      </c>
      <c r="DR112" s="990"/>
      <c r="DS112" s="990"/>
      <c r="DT112" s="990"/>
      <c r="DU112" s="990"/>
      <c r="DV112" s="991" t="s">
        <v>122</v>
      </c>
      <c r="DW112" s="991"/>
      <c r="DX112" s="991"/>
      <c r="DY112" s="991"/>
      <c r="DZ112" s="992"/>
    </row>
    <row r="113" spans="1:130" s="226" customFormat="1" ht="26.25" customHeight="1" x14ac:dyDescent="0.2">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519052</v>
      </c>
      <c r="AB113" s="1004"/>
      <c r="AC113" s="1004"/>
      <c r="AD113" s="1004"/>
      <c r="AE113" s="1005"/>
      <c r="AF113" s="1006">
        <v>520408</v>
      </c>
      <c r="AG113" s="1004"/>
      <c r="AH113" s="1004"/>
      <c r="AI113" s="1004"/>
      <c r="AJ113" s="1005"/>
      <c r="AK113" s="1006">
        <v>497570</v>
      </c>
      <c r="AL113" s="1004"/>
      <c r="AM113" s="1004"/>
      <c r="AN113" s="1004"/>
      <c r="AO113" s="1005"/>
      <c r="AP113" s="1007">
        <v>8.3000000000000007</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635454</v>
      </c>
      <c r="BR113" s="990"/>
      <c r="BS113" s="990"/>
      <c r="BT113" s="990"/>
      <c r="BU113" s="990"/>
      <c r="BV113" s="990">
        <v>532627</v>
      </c>
      <c r="BW113" s="990"/>
      <c r="BX113" s="990"/>
      <c r="BY113" s="990"/>
      <c r="BZ113" s="990"/>
      <c r="CA113" s="990">
        <v>431443</v>
      </c>
      <c r="CB113" s="990"/>
      <c r="CC113" s="990"/>
      <c r="CD113" s="990"/>
      <c r="CE113" s="990"/>
      <c r="CF113" s="984">
        <v>7.2</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122</v>
      </c>
      <c r="DH113" s="1029"/>
      <c r="DI113" s="1029"/>
      <c r="DJ113" s="1029"/>
      <c r="DK113" s="1030"/>
      <c r="DL113" s="1031" t="s">
        <v>122</v>
      </c>
      <c r="DM113" s="1029"/>
      <c r="DN113" s="1029"/>
      <c r="DO113" s="1029"/>
      <c r="DP113" s="1030"/>
      <c r="DQ113" s="1031" t="s">
        <v>122</v>
      </c>
      <c r="DR113" s="1029"/>
      <c r="DS113" s="1029"/>
      <c r="DT113" s="1029"/>
      <c r="DU113" s="1030"/>
      <c r="DV113" s="1032" t="s">
        <v>425</v>
      </c>
      <c r="DW113" s="1033"/>
      <c r="DX113" s="1033"/>
      <c r="DY113" s="1033"/>
      <c r="DZ113" s="1034"/>
    </row>
    <row r="114" spans="1:130" s="226" customFormat="1" ht="26.25" customHeight="1" x14ac:dyDescent="0.2">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119401</v>
      </c>
      <c r="AB114" s="1029"/>
      <c r="AC114" s="1029"/>
      <c r="AD114" s="1029"/>
      <c r="AE114" s="1030"/>
      <c r="AF114" s="1031">
        <v>121950</v>
      </c>
      <c r="AG114" s="1029"/>
      <c r="AH114" s="1029"/>
      <c r="AI114" s="1029"/>
      <c r="AJ114" s="1030"/>
      <c r="AK114" s="1031">
        <v>130942</v>
      </c>
      <c r="AL114" s="1029"/>
      <c r="AM114" s="1029"/>
      <c r="AN114" s="1029"/>
      <c r="AO114" s="1030"/>
      <c r="AP114" s="1032">
        <v>2.2000000000000002</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2542182</v>
      </c>
      <c r="BR114" s="990"/>
      <c r="BS114" s="990"/>
      <c r="BT114" s="990"/>
      <c r="BU114" s="990"/>
      <c r="BV114" s="990">
        <v>2482830</v>
      </c>
      <c r="BW114" s="990"/>
      <c r="BX114" s="990"/>
      <c r="BY114" s="990"/>
      <c r="BZ114" s="990"/>
      <c r="CA114" s="990">
        <v>2444377</v>
      </c>
      <c r="CB114" s="990"/>
      <c r="CC114" s="990"/>
      <c r="CD114" s="990"/>
      <c r="CE114" s="990"/>
      <c r="CF114" s="984">
        <v>40.700000000000003</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425</v>
      </c>
      <c r="DM114" s="1029"/>
      <c r="DN114" s="1029"/>
      <c r="DO114" s="1029"/>
      <c r="DP114" s="1030"/>
      <c r="DQ114" s="1031" t="s">
        <v>122</v>
      </c>
      <c r="DR114" s="1029"/>
      <c r="DS114" s="1029"/>
      <c r="DT114" s="1029"/>
      <c r="DU114" s="1030"/>
      <c r="DV114" s="1032" t="s">
        <v>122</v>
      </c>
      <c r="DW114" s="1033"/>
      <c r="DX114" s="1033"/>
      <c r="DY114" s="1033"/>
      <c r="DZ114" s="1034"/>
    </row>
    <row r="115" spans="1:130" s="226" customFormat="1" ht="26.25" customHeight="1" x14ac:dyDescent="0.2">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6013</v>
      </c>
      <c r="AB115" s="1004"/>
      <c r="AC115" s="1004"/>
      <c r="AD115" s="1004"/>
      <c r="AE115" s="1005"/>
      <c r="AF115" s="1006">
        <v>5709</v>
      </c>
      <c r="AG115" s="1004"/>
      <c r="AH115" s="1004"/>
      <c r="AI115" s="1004"/>
      <c r="AJ115" s="1005"/>
      <c r="AK115" s="1006">
        <v>5403</v>
      </c>
      <c r="AL115" s="1004"/>
      <c r="AM115" s="1004"/>
      <c r="AN115" s="1004"/>
      <c r="AO115" s="1005"/>
      <c r="AP115" s="1007">
        <v>0.1</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t="s">
        <v>425</v>
      </c>
      <c r="BR115" s="990"/>
      <c r="BS115" s="990"/>
      <c r="BT115" s="990"/>
      <c r="BU115" s="990"/>
      <c r="BV115" s="990" t="s">
        <v>122</v>
      </c>
      <c r="BW115" s="990"/>
      <c r="BX115" s="990"/>
      <c r="BY115" s="990"/>
      <c r="BZ115" s="990"/>
      <c r="CA115" s="990" t="s">
        <v>122</v>
      </c>
      <c r="CB115" s="990"/>
      <c r="CC115" s="990"/>
      <c r="CD115" s="990"/>
      <c r="CE115" s="990"/>
      <c r="CF115" s="984" t="s">
        <v>425</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425</v>
      </c>
      <c r="DM115" s="1029"/>
      <c r="DN115" s="1029"/>
      <c r="DO115" s="1029"/>
      <c r="DP115" s="1030"/>
      <c r="DQ115" s="1031" t="s">
        <v>425</v>
      </c>
      <c r="DR115" s="1029"/>
      <c r="DS115" s="1029"/>
      <c r="DT115" s="1029"/>
      <c r="DU115" s="1030"/>
      <c r="DV115" s="1032" t="s">
        <v>443</v>
      </c>
      <c r="DW115" s="1033"/>
      <c r="DX115" s="1033"/>
      <c r="DY115" s="1033"/>
      <c r="DZ115" s="1034"/>
    </row>
    <row r="116" spans="1:130" s="226" customFormat="1" ht="26.25" customHeight="1" x14ac:dyDescent="0.2">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431</v>
      </c>
      <c r="AB116" s="1029"/>
      <c r="AC116" s="1029"/>
      <c r="AD116" s="1029"/>
      <c r="AE116" s="1030"/>
      <c r="AF116" s="1031" t="s">
        <v>425</v>
      </c>
      <c r="AG116" s="1029"/>
      <c r="AH116" s="1029"/>
      <c r="AI116" s="1029"/>
      <c r="AJ116" s="1030"/>
      <c r="AK116" s="1031" t="s">
        <v>122</v>
      </c>
      <c r="AL116" s="1029"/>
      <c r="AM116" s="1029"/>
      <c r="AN116" s="1029"/>
      <c r="AO116" s="1030"/>
      <c r="AP116" s="1032" t="s">
        <v>122</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431</v>
      </c>
      <c r="BR116" s="990"/>
      <c r="BS116" s="990"/>
      <c r="BT116" s="990"/>
      <c r="BU116" s="990"/>
      <c r="BV116" s="990" t="s">
        <v>122</v>
      </c>
      <c r="BW116" s="990"/>
      <c r="BX116" s="990"/>
      <c r="BY116" s="990"/>
      <c r="BZ116" s="990"/>
      <c r="CA116" s="990" t="s">
        <v>425</v>
      </c>
      <c r="CB116" s="990"/>
      <c r="CC116" s="990"/>
      <c r="CD116" s="990"/>
      <c r="CE116" s="990"/>
      <c r="CF116" s="984" t="s">
        <v>425</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8791</v>
      </c>
      <c r="DH116" s="1029"/>
      <c r="DI116" s="1029"/>
      <c r="DJ116" s="1029"/>
      <c r="DK116" s="1030"/>
      <c r="DL116" s="1031">
        <v>5830</v>
      </c>
      <c r="DM116" s="1029"/>
      <c r="DN116" s="1029"/>
      <c r="DO116" s="1029"/>
      <c r="DP116" s="1030"/>
      <c r="DQ116" s="1031">
        <v>2901</v>
      </c>
      <c r="DR116" s="1029"/>
      <c r="DS116" s="1029"/>
      <c r="DT116" s="1029"/>
      <c r="DU116" s="1030"/>
      <c r="DV116" s="1032">
        <v>0</v>
      </c>
      <c r="DW116" s="1033"/>
      <c r="DX116" s="1033"/>
      <c r="DY116" s="1033"/>
      <c r="DZ116" s="1034"/>
    </row>
    <row r="117" spans="1:130" s="226" customFormat="1" ht="26.25" customHeight="1" x14ac:dyDescent="0.2">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2275095</v>
      </c>
      <c r="AB117" s="1047"/>
      <c r="AC117" s="1047"/>
      <c r="AD117" s="1047"/>
      <c r="AE117" s="1048"/>
      <c r="AF117" s="1049">
        <v>2189569</v>
      </c>
      <c r="AG117" s="1047"/>
      <c r="AH117" s="1047"/>
      <c r="AI117" s="1047"/>
      <c r="AJ117" s="1048"/>
      <c r="AK117" s="1049">
        <v>2142340</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425</v>
      </c>
      <c r="BR117" s="990"/>
      <c r="BS117" s="990"/>
      <c r="BT117" s="990"/>
      <c r="BU117" s="990"/>
      <c r="BV117" s="990" t="s">
        <v>122</v>
      </c>
      <c r="BW117" s="990"/>
      <c r="BX117" s="990"/>
      <c r="BY117" s="990"/>
      <c r="BZ117" s="990"/>
      <c r="CA117" s="990" t="s">
        <v>122</v>
      </c>
      <c r="CB117" s="990"/>
      <c r="CC117" s="990"/>
      <c r="CD117" s="990"/>
      <c r="CE117" s="990"/>
      <c r="CF117" s="984" t="s">
        <v>425</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425</v>
      </c>
      <c r="DH117" s="1029"/>
      <c r="DI117" s="1029"/>
      <c r="DJ117" s="1029"/>
      <c r="DK117" s="1030"/>
      <c r="DL117" s="1031" t="s">
        <v>122</v>
      </c>
      <c r="DM117" s="1029"/>
      <c r="DN117" s="1029"/>
      <c r="DO117" s="1029"/>
      <c r="DP117" s="1030"/>
      <c r="DQ117" s="1031" t="s">
        <v>431</v>
      </c>
      <c r="DR117" s="1029"/>
      <c r="DS117" s="1029"/>
      <c r="DT117" s="1029"/>
      <c r="DU117" s="1030"/>
      <c r="DV117" s="1032" t="s">
        <v>122</v>
      </c>
      <c r="DW117" s="1033"/>
      <c r="DX117" s="1033"/>
      <c r="DY117" s="1033"/>
      <c r="DZ117" s="1034"/>
    </row>
    <row r="118" spans="1:130" s="226" customFormat="1" ht="26.25" customHeight="1" x14ac:dyDescent="0.2">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297</v>
      </c>
      <c r="AG118" s="955"/>
      <c r="AH118" s="955"/>
      <c r="AI118" s="955"/>
      <c r="AJ118" s="956"/>
      <c r="AK118" s="954" t="s">
        <v>296</v>
      </c>
      <c r="AL118" s="955"/>
      <c r="AM118" s="955"/>
      <c r="AN118" s="955"/>
      <c r="AO118" s="956"/>
      <c r="AP118" s="1041" t="s">
        <v>419</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122</v>
      </c>
      <c r="BW118" s="1068"/>
      <c r="BX118" s="1068"/>
      <c r="BY118" s="1068"/>
      <c r="BZ118" s="1068"/>
      <c r="CA118" s="1068" t="s">
        <v>122</v>
      </c>
      <c r="CB118" s="1068"/>
      <c r="CC118" s="1068"/>
      <c r="CD118" s="1068"/>
      <c r="CE118" s="1068"/>
      <c r="CF118" s="984" t="s">
        <v>425</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425</v>
      </c>
      <c r="DH118" s="1029"/>
      <c r="DI118" s="1029"/>
      <c r="DJ118" s="1029"/>
      <c r="DK118" s="1030"/>
      <c r="DL118" s="1031" t="s">
        <v>431</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x14ac:dyDescent="0.2">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425</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452</v>
      </c>
      <c r="BP119" s="1076"/>
      <c r="BQ119" s="1067">
        <v>25266168</v>
      </c>
      <c r="BR119" s="1068"/>
      <c r="BS119" s="1068"/>
      <c r="BT119" s="1068"/>
      <c r="BU119" s="1068"/>
      <c r="BV119" s="1068">
        <v>24652313</v>
      </c>
      <c r="BW119" s="1068"/>
      <c r="BX119" s="1068"/>
      <c r="BY119" s="1068"/>
      <c r="BZ119" s="1068"/>
      <c r="CA119" s="1068">
        <v>24200907</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425</v>
      </c>
      <c r="DM119" s="1054"/>
      <c r="DN119" s="1054"/>
      <c r="DO119" s="1054"/>
      <c r="DP119" s="1055"/>
      <c r="DQ119" s="1053" t="s">
        <v>122</v>
      </c>
      <c r="DR119" s="1054"/>
      <c r="DS119" s="1054"/>
      <c r="DT119" s="1054"/>
      <c r="DU119" s="1055"/>
      <c r="DV119" s="1056" t="s">
        <v>425</v>
      </c>
      <c r="DW119" s="1057"/>
      <c r="DX119" s="1057"/>
      <c r="DY119" s="1057"/>
      <c r="DZ119" s="1058"/>
    </row>
    <row r="120" spans="1:130" s="226" customFormat="1" ht="26.25" customHeight="1" x14ac:dyDescent="0.2">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425</v>
      </c>
      <c r="AG120" s="1029"/>
      <c r="AH120" s="1029"/>
      <c r="AI120" s="1029"/>
      <c r="AJ120" s="1030"/>
      <c r="AK120" s="1031" t="s">
        <v>122</v>
      </c>
      <c r="AL120" s="1029"/>
      <c r="AM120" s="1029"/>
      <c r="AN120" s="1029"/>
      <c r="AO120" s="1030"/>
      <c r="AP120" s="1032" t="s">
        <v>122</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2064137</v>
      </c>
      <c r="BR120" s="997"/>
      <c r="BS120" s="997"/>
      <c r="BT120" s="997"/>
      <c r="BU120" s="997"/>
      <c r="BV120" s="997">
        <v>2368308</v>
      </c>
      <c r="BW120" s="997"/>
      <c r="BX120" s="997"/>
      <c r="BY120" s="997"/>
      <c r="BZ120" s="997"/>
      <c r="CA120" s="997">
        <v>2413506</v>
      </c>
      <c r="CB120" s="997"/>
      <c r="CC120" s="997"/>
      <c r="CD120" s="997"/>
      <c r="CE120" s="997"/>
      <c r="CF120" s="1011">
        <v>40.200000000000003</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7406523</v>
      </c>
      <c r="DH120" s="997"/>
      <c r="DI120" s="997"/>
      <c r="DJ120" s="997"/>
      <c r="DK120" s="997"/>
      <c r="DL120" s="997">
        <v>7154257</v>
      </c>
      <c r="DM120" s="997"/>
      <c r="DN120" s="997"/>
      <c r="DO120" s="997"/>
      <c r="DP120" s="997"/>
      <c r="DQ120" s="997">
        <v>6677705</v>
      </c>
      <c r="DR120" s="997"/>
      <c r="DS120" s="997"/>
      <c r="DT120" s="997"/>
      <c r="DU120" s="997"/>
      <c r="DV120" s="998">
        <v>111.2</v>
      </c>
      <c r="DW120" s="998"/>
      <c r="DX120" s="998"/>
      <c r="DY120" s="998"/>
      <c r="DZ120" s="999"/>
    </row>
    <row r="121" spans="1:130" s="226" customFormat="1" ht="26.25" customHeight="1" x14ac:dyDescent="0.2">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425</v>
      </c>
      <c r="AB121" s="1029"/>
      <c r="AC121" s="1029"/>
      <c r="AD121" s="1029"/>
      <c r="AE121" s="1030"/>
      <c r="AF121" s="1031" t="s">
        <v>425</v>
      </c>
      <c r="AG121" s="1029"/>
      <c r="AH121" s="1029"/>
      <c r="AI121" s="1029"/>
      <c r="AJ121" s="1030"/>
      <c r="AK121" s="1031" t="s">
        <v>122</v>
      </c>
      <c r="AL121" s="1029"/>
      <c r="AM121" s="1029"/>
      <c r="AN121" s="1029"/>
      <c r="AO121" s="1030"/>
      <c r="AP121" s="1032" t="s">
        <v>122</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v>2213271</v>
      </c>
      <c r="BR121" s="990"/>
      <c r="BS121" s="990"/>
      <c r="BT121" s="990"/>
      <c r="BU121" s="990"/>
      <c r="BV121" s="990">
        <v>2052643</v>
      </c>
      <c r="BW121" s="990"/>
      <c r="BX121" s="990"/>
      <c r="BY121" s="990"/>
      <c r="BZ121" s="990"/>
      <c r="CA121" s="990">
        <v>1870060</v>
      </c>
      <c r="CB121" s="990"/>
      <c r="CC121" s="990"/>
      <c r="CD121" s="990"/>
      <c r="CE121" s="990"/>
      <c r="CF121" s="984">
        <v>31.1</v>
      </c>
      <c r="CG121" s="985"/>
      <c r="CH121" s="985"/>
      <c r="CI121" s="985"/>
      <c r="CJ121" s="985"/>
      <c r="CK121" s="1080"/>
      <c r="CL121" s="1081"/>
      <c r="CM121" s="1081"/>
      <c r="CN121" s="1081"/>
      <c r="CO121" s="1082"/>
      <c r="CP121" s="1090" t="s">
        <v>460</v>
      </c>
      <c r="CQ121" s="1091"/>
      <c r="CR121" s="1091"/>
      <c r="CS121" s="1091"/>
      <c r="CT121" s="1091"/>
      <c r="CU121" s="1091"/>
      <c r="CV121" s="1091"/>
      <c r="CW121" s="1091"/>
      <c r="CX121" s="1091"/>
      <c r="CY121" s="1091"/>
      <c r="CZ121" s="1091"/>
      <c r="DA121" s="1091"/>
      <c r="DB121" s="1091"/>
      <c r="DC121" s="1091"/>
      <c r="DD121" s="1091"/>
      <c r="DE121" s="1091"/>
      <c r="DF121" s="1092"/>
      <c r="DG121" s="989">
        <v>520127</v>
      </c>
      <c r="DH121" s="990"/>
      <c r="DI121" s="990"/>
      <c r="DJ121" s="990"/>
      <c r="DK121" s="990"/>
      <c r="DL121" s="990">
        <v>536143</v>
      </c>
      <c r="DM121" s="990"/>
      <c r="DN121" s="990"/>
      <c r="DO121" s="990"/>
      <c r="DP121" s="990"/>
      <c r="DQ121" s="990">
        <v>486783</v>
      </c>
      <c r="DR121" s="990"/>
      <c r="DS121" s="990"/>
      <c r="DT121" s="990"/>
      <c r="DU121" s="990"/>
      <c r="DV121" s="991">
        <v>8.1</v>
      </c>
      <c r="DW121" s="991"/>
      <c r="DX121" s="991"/>
      <c r="DY121" s="991"/>
      <c r="DZ121" s="992"/>
    </row>
    <row r="122" spans="1:130" s="226" customFormat="1" ht="26.25" customHeight="1" x14ac:dyDescent="0.2">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425</v>
      </c>
      <c r="AG122" s="1029"/>
      <c r="AH122" s="1029"/>
      <c r="AI122" s="1029"/>
      <c r="AJ122" s="1030"/>
      <c r="AK122" s="1031" t="s">
        <v>431</v>
      </c>
      <c r="AL122" s="1029"/>
      <c r="AM122" s="1029"/>
      <c r="AN122" s="1029"/>
      <c r="AO122" s="1030"/>
      <c r="AP122" s="1032" t="s">
        <v>425</v>
      </c>
      <c r="AQ122" s="1033"/>
      <c r="AR122" s="1033"/>
      <c r="AS122" s="1033"/>
      <c r="AT122" s="1034"/>
      <c r="AU122" s="1062"/>
      <c r="AV122" s="1063"/>
      <c r="AW122" s="1063"/>
      <c r="AX122" s="1063"/>
      <c r="AY122" s="1064"/>
      <c r="AZ122" s="1044" t="s">
        <v>461</v>
      </c>
      <c r="BA122" s="1035"/>
      <c r="BB122" s="1035"/>
      <c r="BC122" s="1035"/>
      <c r="BD122" s="1035"/>
      <c r="BE122" s="1035"/>
      <c r="BF122" s="1035"/>
      <c r="BG122" s="1035"/>
      <c r="BH122" s="1035"/>
      <c r="BI122" s="1035"/>
      <c r="BJ122" s="1035"/>
      <c r="BK122" s="1035"/>
      <c r="BL122" s="1035"/>
      <c r="BM122" s="1035"/>
      <c r="BN122" s="1035"/>
      <c r="BO122" s="1035"/>
      <c r="BP122" s="1036"/>
      <c r="BQ122" s="1067">
        <v>13327362</v>
      </c>
      <c r="BR122" s="1068"/>
      <c r="BS122" s="1068"/>
      <c r="BT122" s="1068"/>
      <c r="BU122" s="1068"/>
      <c r="BV122" s="1068">
        <v>13228892</v>
      </c>
      <c r="BW122" s="1068"/>
      <c r="BX122" s="1068"/>
      <c r="BY122" s="1068"/>
      <c r="BZ122" s="1068"/>
      <c r="CA122" s="1068">
        <v>13128514</v>
      </c>
      <c r="CB122" s="1068"/>
      <c r="CC122" s="1068"/>
      <c r="CD122" s="1068"/>
      <c r="CE122" s="1068"/>
      <c r="CF122" s="1088">
        <v>218.7</v>
      </c>
      <c r="CG122" s="1089"/>
      <c r="CH122" s="1089"/>
      <c r="CI122" s="1089"/>
      <c r="CJ122" s="1089"/>
      <c r="CK122" s="1080"/>
      <c r="CL122" s="1081"/>
      <c r="CM122" s="1081"/>
      <c r="CN122" s="1081"/>
      <c r="CO122" s="1082"/>
      <c r="CP122" s="1090" t="s">
        <v>462</v>
      </c>
      <c r="CQ122" s="1091"/>
      <c r="CR122" s="1091"/>
      <c r="CS122" s="1091"/>
      <c r="CT122" s="1091"/>
      <c r="CU122" s="1091"/>
      <c r="CV122" s="1091"/>
      <c r="CW122" s="1091"/>
      <c r="CX122" s="1091"/>
      <c r="CY122" s="1091"/>
      <c r="CZ122" s="1091"/>
      <c r="DA122" s="1091"/>
      <c r="DB122" s="1091"/>
      <c r="DC122" s="1091"/>
      <c r="DD122" s="1091"/>
      <c r="DE122" s="1091"/>
      <c r="DF122" s="1092"/>
      <c r="DG122" s="989">
        <v>10152</v>
      </c>
      <c r="DH122" s="990"/>
      <c r="DI122" s="990"/>
      <c r="DJ122" s="990"/>
      <c r="DK122" s="990"/>
      <c r="DL122" s="990">
        <v>13446</v>
      </c>
      <c r="DM122" s="990"/>
      <c r="DN122" s="990"/>
      <c r="DO122" s="990"/>
      <c r="DP122" s="990"/>
      <c r="DQ122" s="990">
        <v>226978</v>
      </c>
      <c r="DR122" s="990"/>
      <c r="DS122" s="990"/>
      <c r="DT122" s="990"/>
      <c r="DU122" s="990"/>
      <c r="DV122" s="991">
        <v>3.8</v>
      </c>
      <c r="DW122" s="991"/>
      <c r="DX122" s="991"/>
      <c r="DY122" s="991"/>
      <c r="DZ122" s="992"/>
    </row>
    <row r="123" spans="1:130" s="226" customFormat="1" ht="26.25" customHeight="1" x14ac:dyDescent="0.2">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6013</v>
      </c>
      <c r="AB123" s="1029"/>
      <c r="AC123" s="1029"/>
      <c r="AD123" s="1029"/>
      <c r="AE123" s="1030"/>
      <c r="AF123" s="1031">
        <v>5709</v>
      </c>
      <c r="AG123" s="1029"/>
      <c r="AH123" s="1029"/>
      <c r="AI123" s="1029"/>
      <c r="AJ123" s="1030"/>
      <c r="AK123" s="1031">
        <v>5403</v>
      </c>
      <c r="AL123" s="1029"/>
      <c r="AM123" s="1029"/>
      <c r="AN123" s="1029"/>
      <c r="AO123" s="1030"/>
      <c r="AP123" s="1032">
        <v>0.1</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463</v>
      </c>
      <c r="BP123" s="1076"/>
      <c r="BQ123" s="1135">
        <v>17604770</v>
      </c>
      <c r="BR123" s="1136"/>
      <c r="BS123" s="1136"/>
      <c r="BT123" s="1136"/>
      <c r="BU123" s="1136"/>
      <c r="BV123" s="1136">
        <v>17649843</v>
      </c>
      <c r="BW123" s="1136"/>
      <c r="BX123" s="1136"/>
      <c r="BY123" s="1136"/>
      <c r="BZ123" s="1136"/>
      <c r="CA123" s="1136">
        <v>17412080</v>
      </c>
      <c r="CB123" s="1136"/>
      <c r="CC123" s="1136"/>
      <c r="CD123" s="1136"/>
      <c r="CE123" s="1136"/>
      <c r="CF123" s="1069"/>
      <c r="CG123" s="1070"/>
      <c r="CH123" s="1070"/>
      <c r="CI123" s="1070"/>
      <c r="CJ123" s="1071"/>
      <c r="CK123" s="1080"/>
      <c r="CL123" s="1081"/>
      <c r="CM123" s="1081"/>
      <c r="CN123" s="1081"/>
      <c r="CO123" s="1082"/>
      <c r="CP123" s="1090" t="s">
        <v>464</v>
      </c>
      <c r="CQ123" s="1091"/>
      <c r="CR123" s="1091"/>
      <c r="CS123" s="1091"/>
      <c r="CT123" s="1091"/>
      <c r="CU123" s="1091"/>
      <c r="CV123" s="1091"/>
      <c r="CW123" s="1091"/>
      <c r="CX123" s="1091"/>
      <c r="CY123" s="1091"/>
      <c r="CZ123" s="1091"/>
      <c r="DA123" s="1091"/>
      <c r="DB123" s="1091"/>
      <c r="DC123" s="1091"/>
      <c r="DD123" s="1091"/>
      <c r="DE123" s="1091"/>
      <c r="DF123" s="1092"/>
      <c r="DG123" s="1028" t="s">
        <v>425</v>
      </c>
      <c r="DH123" s="1029"/>
      <c r="DI123" s="1029"/>
      <c r="DJ123" s="1029"/>
      <c r="DK123" s="1030"/>
      <c r="DL123" s="1031" t="s">
        <v>425</v>
      </c>
      <c r="DM123" s="1029"/>
      <c r="DN123" s="1029"/>
      <c r="DO123" s="1029"/>
      <c r="DP123" s="1030"/>
      <c r="DQ123" s="1031" t="s">
        <v>425</v>
      </c>
      <c r="DR123" s="1029"/>
      <c r="DS123" s="1029"/>
      <c r="DT123" s="1029"/>
      <c r="DU123" s="1030"/>
      <c r="DV123" s="1032" t="s">
        <v>122</v>
      </c>
      <c r="DW123" s="1033"/>
      <c r="DX123" s="1033"/>
      <c r="DY123" s="1033"/>
      <c r="DZ123" s="1034"/>
    </row>
    <row r="124" spans="1:130" s="226" customFormat="1" ht="26.25" customHeight="1" thickBot="1" x14ac:dyDescent="0.25">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425</v>
      </c>
      <c r="AG124" s="1029"/>
      <c r="AH124" s="1029"/>
      <c r="AI124" s="1029"/>
      <c r="AJ124" s="1030"/>
      <c r="AK124" s="1031" t="s">
        <v>425</v>
      </c>
      <c r="AL124" s="1029"/>
      <c r="AM124" s="1029"/>
      <c r="AN124" s="1029"/>
      <c r="AO124" s="1030"/>
      <c r="AP124" s="1032" t="s">
        <v>425</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122.6</v>
      </c>
      <c r="BR124" s="1098"/>
      <c r="BS124" s="1098"/>
      <c r="BT124" s="1098"/>
      <c r="BU124" s="1098"/>
      <c r="BV124" s="1098">
        <v>115.2</v>
      </c>
      <c r="BW124" s="1098"/>
      <c r="BX124" s="1098"/>
      <c r="BY124" s="1098"/>
      <c r="BZ124" s="1098"/>
      <c r="CA124" s="1098">
        <v>113</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122</v>
      </c>
      <c r="DM124" s="1054"/>
      <c r="DN124" s="1054"/>
      <c r="DO124" s="1054"/>
      <c r="DP124" s="1055"/>
      <c r="DQ124" s="1053" t="s">
        <v>122</v>
      </c>
      <c r="DR124" s="1054"/>
      <c r="DS124" s="1054"/>
      <c r="DT124" s="1054"/>
      <c r="DU124" s="1055"/>
      <c r="DV124" s="1056" t="s">
        <v>425</v>
      </c>
      <c r="DW124" s="1057"/>
      <c r="DX124" s="1057"/>
      <c r="DY124" s="1057"/>
      <c r="DZ124" s="1058"/>
    </row>
    <row r="125" spans="1:130" s="226" customFormat="1" ht="26.25" customHeight="1" x14ac:dyDescent="0.2">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425</v>
      </c>
      <c r="AB125" s="1029"/>
      <c r="AC125" s="1029"/>
      <c r="AD125" s="1029"/>
      <c r="AE125" s="1030"/>
      <c r="AF125" s="1031" t="s">
        <v>425</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425</v>
      </c>
      <c r="DH125" s="997"/>
      <c r="DI125" s="997"/>
      <c r="DJ125" s="997"/>
      <c r="DK125" s="997"/>
      <c r="DL125" s="997" t="s">
        <v>425</v>
      </c>
      <c r="DM125" s="997"/>
      <c r="DN125" s="997"/>
      <c r="DO125" s="997"/>
      <c r="DP125" s="997"/>
      <c r="DQ125" s="997" t="s">
        <v>425</v>
      </c>
      <c r="DR125" s="997"/>
      <c r="DS125" s="997"/>
      <c r="DT125" s="997"/>
      <c r="DU125" s="997"/>
      <c r="DV125" s="998" t="s">
        <v>122</v>
      </c>
      <c r="DW125" s="998"/>
      <c r="DX125" s="998"/>
      <c r="DY125" s="998"/>
      <c r="DZ125" s="999"/>
    </row>
    <row r="126" spans="1:130" s="226" customFormat="1" ht="26.25" customHeight="1" thickBot="1" x14ac:dyDescent="0.25">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122</v>
      </c>
      <c r="AG126" s="1029"/>
      <c r="AH126" s="1029"/>
      <c r="AI126" s="1029"/>
      <c r="AJ126" s="1030"/>
      <c r="AK126" s="1031" t="s">
        <v>425</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425</v>
      </c>
      <c r="DW126" s="991"/>
      <c r="DX126" s="991"/>
      <c r="DY126" s="991"/>
      <c r="DZ126" s="992"/>
    </row>
    <row r="127" spans="1:130" s="226" customFormat="1" ht="26.25" customHeight="1" x14ac:dyDescent="0.2">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425</v>
      </c>
      <c r="AB127" s="1029"/>
      <c r="AC127" s="1029"/>
      <c r="AD127" s="1029"/>
      <c r="AE127" s="1030"/>
      <c r="AF127" s="1031" t="s">
        <v>425</v>
      </c>
      <c r="AG127" s="1029"/>
      <c r="AH127" s="1029"/>
      <c r="AI127" s="1029"/>
      <c r="AJ127" s="1030"/>
      <c r="AK127" s="1031" t="s">
        <v>122</v>
      </c>
      <c r="AL127" s="1029"/>
      <c r="AM127" s="1029"/>
      <c r="AN127" s="1029"/>
      <c r="AO127" s="1030"/>
      <c r="AP127" s="1032" t="s">
        <v>122</v>
      </c>
      <c r="AQ127" s="1033"/>
      <c r="AR127" s="1033"/>
      <c r="AS127" s="1033"/>
      <c r="AT127" s="103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431</v>
      </c>
      <c r="DR127" s="990"/>
      <c r="DS127" s="990"/>
      <c r="DT127" s="990"/>
      <c r="DU127" s="990"/>
      <c r="DV127" s="991" t="s">
        <v>425</v>
      </c>
      <c r="DW127" s="991"/>
      <c r="DX127" s="991"/>
      <c r="DY127" s="991"/>
      <c r="DZ127" s="992"/>
    </row>
    <row r="128" spans="1:130" s="226" customFormat="1" ht="26.25" customHeight="1" thickBot="1" x14ac:dyDescent="0.25">
      <c r="A128" s="1113" t="s">
        <v>476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477</v>
      </c>
      <c r="X128" s="1115"/>
      <c r="Y128" s="1115"/>
      <c r="Z128" s="1116"/>
      <c r="AA128" s="1117">
        <v>275978</v>
      </c>
      <c r="AB128" s="1118"/>
      <c r="AC128" s="1118"/>
      <c r="AD128" s="1118"/>
      <c r="AE128" s="1119"/>
      <c r="AF128" s="1120">
        <v>247462</v>
      </c>
      <c r="AG128" s="1118"/>
      <c r="AH128" s="1118"/>
      <c r="AI128" s="1118"/>
      <c r="AJ128" s="1119"/>
      <c r="AK128" s="1120">
        <v>242946</v>
      </c>
      <c r="AL128" s="1118"/>
      <c r="AM128" s="1118"/>
      <c r="AN128" s="1118"/>
      <c r="AO128" s="1119"/>
      <c r="AP128" s="1121"/>
      <c r="AQ128" s="1122"/>
      <c r="AR128" s="1122"/>
      <c r="AS128" s="1122"/>
      <c r="AT128" s="1123"/>
      <c r="AU128" s="262"/>
      <c r="AV128" s="262"/>
      <c r="AW128" s="262"/>
      <c r="AX128" s="958" t="s">
        <v>478</v>
      </c>
      <c r="AY128" s="959"/>
      <c r="AZ128" s="959"/>
      <c r="BA128" s="959"/>
      <c r="BB128" s="959"/>
      <c r="BC128" s="959"/>
      <c r="BD128" s="959"/>
      <c r="BE128" s="960"/>
      <c r="BF128" s="1124" t="s">
        <v>431</v>
      </c>
      <c r="BG128" s="1125"/>
      <c r="BH128" s="1125"/>
      <c r="BI128" s="1125"/>
      <c r="BJ128" s="1125"/>
      <c r="BK128" s="1125"/>
      <c r="BL128" s="1126"/>
      <c r="BM128" s="1124">
        <v>13.98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122</v>
      </c>
      <c r="DM128" s="1110"/>
      <c r="DN128" s="1110"/>
      <c r="DO128" s="1110"/>
      <c r="DP128" s="1110"/>
      <c r="DQ128" s="1110" t="s">
        <v>122</v>
      </c>
      <c r="DR128" s="1110"/>
      <c r="DS128" s="1110"/>
      <c r="DT128" s="1110"/>
      <c r="DU128" s="1110"/>
      <c r="DV128" s="1111" t="s">
        <v>122</v>
      </c>
      <c r="DW128" s="1111"/>
      <c r="DX128" s="1111"/>
      <c r="DY128" s="1111"/>
      <c r="DZ128" s="1112"/>
    </row>
    <row r="129" spans="1:131" s="226" customFormat="1" ht="26.25" customHeight="1" x14ac:dyDescent="0.2">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7448578</v>
      </c>
      <c r="AB129" s="1029"/>
      <c r="AC129" s="1029"/>
      <c r="AD129" s="1029"/>
      <c r="AE129" s="1030"/>
      <c r="AF129" s="1031">
        <v>7279715</v>
      </c>
      <c r="AG129" s="1029"/>
      <c r="AH129" s="1029"/>
      <c r="AI129" s="1029"/>
      <c r="AJ129" s="1030"/>
      <c r="AK129" s="1031">
        <v>7197049</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122</v>
      </c>
      <c r="BG129" s="1139"/>
      <c r="BH129" s="1139"/>
      <c r="BI129" s="1139"/>
      <c r="BJ129" s="1139"/>
      <c r="BK129" s="1139"/>
      <c r="BL129" s="1140"/>
      <c r="BM129" s="1138">
        <v>18.98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1204465</v>
      </c>
      <c r="AB130" s="1029"/>
      <c r="AC130" s="1029"/>
      <c r="AD130" s="1029"/>
      <c r="AE130" s="1030"/>
      <c r="AF130" s="1031">
        <v>1202401</v>
      </c>
      <c r="AG130" s="1029"/>
      <c r="AH130" s="1029"/>
      <c r="AI130" s="1029"/>
      <c r="AJ130" s="1030"/>
      <c r="AK130" s="1031">
        <v>1192735</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12.2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6244113</v>
      </c>
      <c r="AB131" s="1054"/>
      <c r="AC131" s="1054"/>
      <c r="AD131" s="1054"/>
      <c r="AE131" s="1055"/>
      <c r="AF131" s="1053">
        <v>6077314</v>
      </c>
      <c r="AG131" s="1054"/>
      <c r="AH131" s="1054"/>
      <c r="AI131" s="1054"/>
      <c r="AJ131" s="1055"/>
      <c r="AK131" s="1053">
        <v>6004314</v>
      </c>
      <c r="AL131" s="1054"/>
      <c r="AM131" s="1054"/>
      <c r="AN131" s="1054"/>
      <c r="AO131" s="1055"/>
      <c r="AP131" s="1184"/>
      <c r="AQ131" s="1185"/>
      <c r="AR131" s="1185"/>
      <c r="AS131" s="1185"/>
      <c r="AT131" s="1186"/>
      <c r="AU131" s="264"/>
      <c r="AV131" s="264"/>
      <c r="AW131" s="264"/>
      <c r="AX131" s="1156" t="s">
        <v>486</v>
      </c>
      <c r="AY131" s="1107"/>
      <c r="AZ131" s="1107"/>
      <c r="BA131" s="1107"/>
      <c r="BB131" s="1107"/>
      <c r="BC131" s="1107"/>
      <c r="BD131" s="1107"/>
      <c r="BE131" s="1108"/>
      <c r="BF131" s="1157">
        <v>113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12.726419269999999</v>
      </c>
      <c r="AB132" s="1170"/>
      <c r="AC132" s="1170"/>
      <c r="AD132" s="1170"/>
      <c r="AE132" s="1171"/>
      <c r="AF132" s="1172">
        <v>12.17159423</v>
      </c>
      <c r="AG132" s="1170"/>
      <c r="AH132" s="1170"/>
      <c r="AI132" s="1170"/>
      <c r="AJ132" s="1171"/>
      <c r="AK132" s="1172">
        <v>11.769187949999999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13.8</v>
      </c>
      <c r="AB133" s="1153"/>
      <c r="AC133" s="1153"/>
      <c r="AD133" s="1153"/>
      <c r="AE133" s="1154"/>
      <c r="AF133" s="1152">
        <v>12.9</v>
      </c>
      <c r="AG133" s="1153"/>
      <c r="AH133" s="1153"/>
      <c r="AI133" s="1153"/>
      <c r="AJ133" s="1154"/>
      <c r="AK133" s="1152">
        <v>12.2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KX4iW4EOxQtMd2vsRDIexeRv396UdX+qW+L8dT48VnFYpevTMPdi61FaJ7GvGB5Jl+/cme9rONUauKq0zhrGYw==" saltValue="pExwveKZH43GMVcdcYmP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490</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0pcH6i6Sa8jkSDMvgSvPQgbF312bxl/HWVKMePWeD1BXurq9GDIYo0FQpB33H+lVcwng/9sSBulZl/mCXk7Ylw==" saltValue="4dGqokz1sdSZU/OT3DPM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d1qSW44rC9bPxvdQ4b1Aq/sYSHgmSIhGKwpDTUI/w6nVSK6b8ZE1s0jxweH7rHzzmfmAfxr31j7+VKlW8O52vQ==" saltValue="LzkZX2BIiG0y/Oq48jDXY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2272253</v>
      </c>
      <c r="AP9" s="292">
        <v>91968</v>
      </c>
      <c r="AQ9" s="293">
        <v>82371</v>
      </c>
      <c r="AR9" s="294">
        <v>11.7</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181112</v>
      </c>
      <c r="AP10" s="295">
        <v>7330</v>
      </c>
      <c r="AQ10" s="296">
        <v>6066</v>
      </c>
      <c r="AR10" s="297">
        <v>20.8</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47704</v>
      </c>
      <c r="AP11" s="295">
        <v>1931</v>
      </c>
      <c r="AQ11" s="296">
        <v>9057</v>
      </c>
      <c r="AR11" s="297">
        <v>-78.7</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v>79906</v>
      </c>
      <c r="AP12" s="295">
        <v>3234</v>
      </c>
      <c r="AQ12" s="296">
        <v>875</v>
      </c>
      <c r="AR12" s="297">
        <v>269.60000000000002</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503</v>
      </c>
      <c r="AP13" s="295" t="s">
        <v>503</v>
      </c>
      <c r="AQ13" s="296" t="s">
        <v>503</v>
      </c>
      <c r="AR13" s="297" t="s">
        <v>503</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v>127892</v>
      </c>
      <c r="AP14" s="295">
        <v>5176</v>
      </c>
      <c r="AQ14" s="296">
        <v>3722</v>
      </c>
      <c r="AR14" s="297">
        <v>39.1</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52335</v>
      </c>
      <c r="AP15" s="295">
        <v>2118</v>
      </c>
      <c r="AQ15" s="296">
        <v>1782</v>
      </c>
      <c r="AR15" s="297">
        <v>18.899999999999999</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-233447</v>
      </c>
      <c r="AP16" s="295">
        <v>-9449</v>
      </c>
      <c r="AQ16" s="296">
        <v>-7713</v>
      </c>
      <c r="AR16" s="297">
        <v>22.5</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2527755</v>
      </c>
      <c r="AP17" s="295">
        <v>102309</v>
      </c>
      <c r="AQ17" s="296">
        <v>96161</v>
      </c>
      <c r="AR17" s="297">
        <v>6.4</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10.08</v>
      </c>
      <c r="AP21" s="308">
        <v>9.48</v>
      </c>
      <c r="AQ21" s="309">
        <v>0.6</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98.5</v>
      </c>
      <c r="AP22" s="313">
        <v>97.6</v>
      </c>
      <c r="AQ22" s="314">
        <v>0.9</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514</v>
      </c>
      <c r="AO27" s="273"/>
      <c r="AP27" s="273"/>
      <c r="AQ27" s="273"/>
      <c r="AR27" s="273"/>
      <c r="AS27" s="273"/>
      <c r="AT27" s="273"/>
    </row>
    <row r="28" spans="1:46" ht="16.2" x14ac:dyDescent="0.2">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1508425</v>
      </c>
      <c r="AP32" s="322">
        <v>61053</v>
      </c>
      <c r="AQ32" s="323">
        <v>62678</v>
      </c>
      <c r="AR32" s="324">
        <v>-2.6</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503</v>
      </c>
      <c r="AP33" s="322" t="s">
        <v>503</v>
      </c>
      <c r="AQ33" s="323" t="s">
        <v>503</v>
      </c>
      <c r="AR33" s="324" t="s">
        <v>503</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503</v>
      </c>
      <c r="AP34" s="322" t="s">
        <v>503</v>
      </c>
      <c r="AQ34" s="323">
        <v>19</v>
      </c>
      <c r="AR34" s="324" t="s">
        <v>503</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497570</v>
      </c>
      <c r="AP35" s="322">
        <v>20139</v>
      </c>
      <c r="AQ35" s="323">
        <v>17584</v>
      </c>
      <c r="AR35" s="324">
        <v>14.5</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130942</v>
      </c>
      <c r="AP36" s="322">
        <v>5300</v>
      </c>
      <c r="AQ36" s="323">
        <v>3772</v>
      </c>
      <c r="AR36" s="324">
        <v>40.5</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v>5403</v>
      </c>
      <c r="AP37" s="322">
        <v>219</v>
      </c>
      <c r="AQ37" s="323">
        <v>765</v>
      </c>
      <c r="AR37" s="324">
        <v>-71.400000000000006</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t="s">
        <v>503</v>
      </c>
      <c r="AP38" s="325" t="s">
        <v>503</v>
      </c>
      <c r="AQ38" s="326">
        <v>1</v>
      </c>
      <c r="AR38" s="314" t="s">
        <v>503</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v>-242946</v>
      </c>
      <c r="AP39" s="322">
        <v>-9833</v>
      </c>
      <c r="AQ39" s="323">
        <v>-2998</v>
      </c>
      <c r="AR39" s="324">
        <v>228</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-1192735</v>
      </c>
      <c r="AP40" s="322">
        <v>-48275</v>
      </c>
      <c r="AQ40" s="323">
        <v>-59283</v>
      </c>
      <c r="AR40" s="324">
        <v>-18.600000000000001</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706659</v>
      </c>
      <c r="AP41" s="322">
        <v>28602</v>
      </c>
      <c r="AQ41" s="323">
        <v>22539</v>
      </c>
      <c r="AR41" s="324">
        <v>26.9</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2100861</v>
      </c>
      <c r="AN51" s="344">
        <v>79554</v>
      </c>
      <c r="AO51" s="345">
        <v>27.3</v>
      </c>
      <c r="AP51" s="346">
        <v>84389</v>
      </c>
      <c r="AQ51" s="347">
        <v>19.7</v>
      </c>
      <c r="AR51" s="348">
        <v>7.6</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945037</v>
      </c>
      <c r="AN52" s="352">
        <v>35786</v>
      </c>
      <c r="AO52" s="353">
        <v>-11.4</v>
      </c>
      <c r="AP52" s="354">
        <v>44339</v>
      </c>
      <c r="AQ52" s="355">
        <v>17.2</v>
      </c>
      <c r="AR52" s="356">
        <v>-28.6</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2166397</v>
      </c>
      <c r="AN53" s="344">
        <v>83307</v>
      </c>
      <c r="AO53" s="345">
        <v>4.7</v>
      </c>
      <c r="AP53" s="346">
        <v>83623</v>
      </c>
      <c r="AQ53" s="347">
        <v>-0.9</v>
      </c>
      <c r="AR53" s="348">
        <v>5.6</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1118441</v>
      </c>
      <c r="AN54" s="352">
        <v>43009</v>
      </c>
      <c r="AO54" s="353">
        <v>20.2</v>
      </c>
      <c r="AP54" s="354">
        <v>48787</v>
      </c>
      <c r="AQ54" s="355">
        <v>10</v>
      </c>
      <c r="AR54" s="356">
        <v>10.199999999999999</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1286442</v>
      </c>
      <c r="AN55" s="344">
        <v>50500</v>
      </c>
      <c r="AO55" s="345">
        <v>-39.4</v>
      </c>
      <c r="AP55" s="346">
        <v>87974</v>
      </c>
      <c r="AQ55" s="347">
        <v>5.2</v>
      </c>
      <c r="AR55" s="348">
        <v>-44.6</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746441</v>
      </c>
      <c r="AN56" s="352">
        <v>29302</v>
      </c>
      <c r="AO56" s="353">
        <v>-31.9</v>
      </c>
      <c r="AP56" s="354">
        <v>48183</v>
      </c>
      <c r="AQ56" s="355">
        <v>-1.2</v>
      </c>
      <c r="AR56" s="356">
        <v>-30.7</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1721819</v>
      </c>
      <c r="AN57" s="344">
        <v>68500</v>
      </c>
      <c r="AO57" s="345">
        <v>35.6</v>
      </c>
      <c r="AP57" s="346">
        <v>78864</v>
      </c>
      <c r="AQ57" s="347">
        <v>-10.4</v>
      </c>
      <c r="AR57" s="348">
        <v>46</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915483</v>
      </c>
      <c r="AN58" s="352">
        <v>36421</v>
      </c>
      <c r="AO58" s="353">
        <v>24.3</v>
      </c>
      <c r="AP58" s="354">
        <v>46136</v>
      </c>
      <c r="AQ58" s="355">
        <v>-4.2</v>
      </c>
      <c r="AR58" s="356">
        <v>28.5</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1967301</v>
      </c>
      <c r="AN59" s="344">
        <v>79625</v>
      </c>
      <c r="AO59" s="345">
        <v>16.2</v>
      </c>
      <c r="AP59" s="346">
        <v>85042</v>
      </c>
      <c r="AQ59" s="347">
        <v>7.8</v>
      </c>
      <c r="AR59" s="348">
        <v>8.4</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812848</v>
      </c>
      <c r="AN60" s="352">
        <v>32900</v>
      </c>
      <c r="AO60" s="353">
        <v>-9.6999999999999993</v>
      </c>
      <c r="AP60" s="354">
        <v>50806</v>
      </c>
      <c r="AQ60" s="355">
        <v>10.1</v>
      </c>
      <c r="AR60" s="356">
        <v>-19.8</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1848564</v>
      </c>
      <c r="AN61" s="359">
        <v>72297</v>
      </c>
      <c r="AO61" s="360">
        <v>8.9</v>
      </c>
      <c r="AP61" s="361">
        <v>83978</v>
      </c>
      <c r="AQ61" s="362">
        <v>4.3</v>
      </c>
      <c r="AR61" s="348">
        <v>4.5999999999999996</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907650</v>
      </c>
      <c r="AN62" s="352">
        <v>35484</v>
      </c>
      <c r="AO62" s="353">
        <v>-1.7</v>
      </c>
      <c r="AP62" s="354">
        <v>47650</v>
      </c>
      <c r="AQ62" s="355">
        <v>6.4</v>
      </c>
      <c r="AR62" s="356">
        <v>-8.1</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L/+F0zijZJ80lYajRRix149Ai7gE6hDx7j07gYCS1ij0rEW3RxZ3RqL05GUIo7c6ihBxnUfjr4IcuFKSydQtoA==" saltValue="ZMCH29D/CmIeYn/BmET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bAocyCy5GDUrU7gdSKCLkogm84dqV2Hc3rMVvdC0rWmxMzJOetxuDYvMHrOQxc6UYSG1uIkdFTZ6nxWCaHiqg==" saltValue="Ro40g8inYIxlagD0UZKL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GU3vwDUI3te+eUeKVE/FEFUhziFe0Sn2bjikyXGwYI/A7LXky3Kqi3tbySFCP+AtR0FrRU6cxTk8uE7uLPBjw==" saltValue="A+76GTHypHXki0Se00Ek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2">
      <c r="B47" s="10"/>
      <c r="C47" s="1212" t="s">
        <v>3</v>
      </c>
      <c r="D47" s="1212"/>
      <c r="E47" s="1213"/>
      <c r="F47" s="11">
        <v>13.67</v>
      </c>
      <c r="G47" s="12">
        <v>14.23</v>
      </c>
      <c r="H47" s="12">
        <v>14.35</v>
      </c>
      <c r="I47" s="12">
        <v>14.69</v>
      </c>
      <c r="J47" s="13">
        <v>14.72</v>
      </c>
    </row>
    <row r="48" spans="2:10" ht="57.75" customHeight="1" x14ac:dyDescent="0.2">
      <c r="B48" s="14"/>
      <c r="C48" s="1214" t="s">
        <v>4</v>
      </c>
      <c r="D48" s="1214"/>
      <c r="E48" s="1215"/>
      <c r="F48" s="15">
        <v>10.25</v>
      </c>
      <c r="G48" s="16">
        <v>9.8699999999999992</v>
      </c>
      <c r="H48" s="16">
        <v>11.95</v>
      </c>
      <c r="I48" s="16">
        <v>10.57</v>
      </c>
      <c r="J48" s="17">
        <v>7.86</v>
      </c>
    </row>
    <row r="49" spans="2:10" ht="57.75" customHeight="1" thickBot="1" x14ac:dyDescent="0.25">
      <c r="B49" s="18"/>
      <c r="C49" s="1216" t="s">
        <v>5</v>
      </c>
      <c r="D49" s="1216"/>
      <c r="E49" s="1217"/>
      <c r="F49" s="19" t="s">
        <v>550</v>
      </c>
      <c r="G49" s="20" t="s">
        <v>551</v>
      </c>
      <c r="H49" s="20" t="s">
        <v>552</v>
      </c>
      <c r="I49" s="20" t="s">
        <v>553</v>
      </c>
      <c r="J49" s="21" t="s">
        <v>554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9cXXfVPsGVQX463Sas2z2hj2pjUImEO0d6RyVkQFfxB4fhrVuOK3pJNlptQP/Gx61yirbtqVR2smj0fRTpB9AQ==" saltValue="p2x1MFMTe8CNZQA6fows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松山 泰大</cp:lastModifiedBy>
  <cp:lastPrinted>2019-10-31T09:55:07Z</cp:lastPrinted>
  <dcterms:created xsi:type="dcterms:W3CDTF">2019-02-14T01:34:06Z</dcterms:created>
  <dcterms:modified xsi:type="dcterms:W3CDTF">2020-02-28T00:45:33Z</dcterms:modified>
</cp:coreProperties>
</file>