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2\他市町村（分析後）\下水道46\村山市\"/>
    </mc:Choice>
  </mc:AlternateContent>
  <workbookProtection workbookAlgorithmName="SHA-512" workbookHashValue="VeAg9FVoYIBXNoK4648LY1z71d3TPVtKCox5SAKVCQoHoVzDBKM+4JXg7KyQ6dndhSc37nrQOVEigrHaSm9LzQ==" workbookSaltValue="r+ectAgROYyzy7i0PTy++A==" workbookSpinCount="100000" lockStructure="1"/>
  <bookViews>
    <workbookView xWindow="0" yWindow="0" windowWidth="15360" windowHeight="7635" tabRatio="813"/>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<sst xmlns="http://schemas.openxmlformats.org/spreadsheetml/2006/main" count="319" uniqueCount="118">
  <si>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</si>
  <si>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</si>
  <si>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</si>
  <si>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</si>
  <si>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</si>
  <si>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</si>
  <si>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</si>
  <si>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</si>
  <si>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</si>
  <si>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</si>
  <si>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</si>
  <si>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</si>
  <si>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</si>
  <si>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</si>
  <si>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</si>
  <si>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</si>
  <si>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</si>
  <si>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</si>
  <si>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</si>
  <si>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</si>
  <si>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</si>
  <si>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</si>
  <si>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</si>
  <si>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</si>
  <si>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</si>
  <si>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</si>
  <si>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</si>
  <si>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</si>
  <si>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</si>
  <si>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</si>
  <si>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</si>
  <si>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</si>
  <si>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</si>
  <si>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</si>
  <si>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</si>
  <si>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</si>
  <si>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</si>
  <si>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</si>
  <si>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</si>
  <si>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</si>
  <si>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</si>
  <si>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</si>
  <si>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</si>
  <si>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</si>
  <si>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</si>
  <si>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</si>
  <si>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</si>
  <si>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</si>
  <si>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</si>
  <si>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</si>
  <si>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</si>
  <si>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</si>
  <si>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</si>
  <si>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</si>
  <si>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</si>
  <si>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</si>
  <si>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</si>
  <si>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</si>
  <si>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</si>
  <si>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</si>
  <si>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</si>
  <si>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</si>
  <si>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</si>
  <si>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</si>
  <si>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</si>
  <si>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</si>
  <si>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</si>
  <si>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</si>
  <si>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</si>
  <si>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</si>
  <si>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</si>
  <si>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</si>
  <si>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</si>
  <si>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</si>
  <si>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</si>
  <si>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</si>
  <si>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</si>
  <si>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</si>
  <si>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</si>
  <si>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</si>
  <si>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</si>
  <si>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</si>
  <si>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</si>
  <si>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</si>
  <si>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</si>
  <si>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</si>
  <si>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</si>
  <si>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</si>
  <si>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</si>
  <si>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</si>
  <si>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</si>
  <si>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</si>
  <si>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</si>
  <si>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</si>
  <si>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</si>
  <si>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</si>
  <si>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</si>
  <si>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</si>
  <si>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</si>
  <si>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</si>
  <si>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</si>
  <si>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</si>
  <si>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</si>
  <si>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</si>
  <si>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</si>
  <si>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</si>
  <si>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</si>
  <si>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</si>
  <si>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</si>
  <si>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</si>
  <si>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</si>
  <si>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</si>
  <si>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</si>
  <si>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</si>
  <si>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</si>
  <si>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における農業集落排水事業は、平成9年に供用を開始し、管渠については法定耐用年数を経過しているものはないが、終末処理場については、耐用年数を経過している設備もある。施設の修繕・更新工事は、機能強化対策に沿って順次行っていく。ただし、修繕・更新工事については、多額の費用が生じることから、国の支出金や企業債によって財源を確保することとなるが、経営を圧迫することが予想されることから、経営改善の実施に取り組む必要がある。</t>
    <rPh sb="78" eb="80">
      <t>セツビ</t>
    </rPh>
    <phoneticPr fontId="16"/>
  </si>
  <si>
    <t>　現在、農業集落排水事業は終了しているため、新規の整備は無いものの、過去の元利償還金が大きな負担になっており、一般会計からの繰入金がなければ成り立たない経営状況にある。今後は元利償還金が下がってくるが、より一層の支出の抑制、収入の増を図り、繰入金を減少させていく。
　施設の修繕・更新等は、機能強化対策に沿って、財政状況を考慮しながら進めていく。
　収入については、料金改定を視野に入れた取り組みを行っていく。特に農集排の料金体系は戸数、世帯人数に応じている状況にあるため、従量制への移行及び料金改定を検討する。</t>
    <rPh sb="4" eb="6">
      <t>ノウギョウ</t>
    </rPh>
    <rPh sb="6" eb="8">
      <t>シュウラク</t>
    </rPh>
    <rPh sb="8" eb="10">
      <t>ハイスイ</t>
    </rPh>
    <rPh sb="10" eb="12">
      <t>ジギョウ</t>
    </rPh>
    <rPh sb="22" eb="24">
      <t>シンキ</t>
    </rPh>
    <rPh sb="25" eb="27">
      <t>セイビ</t>
    </rPh>
    <rPh sb="28" eb="29">
      <t>ナ</t>
    </rPh>
    <rPh sb="145" eb="147">
      <t>キノウ</t>
    </rPh>
    <rPh sb="147" eb="149">
      <t>キョウカ</t>
    </rPh>
    <rPh sb="149" eb="151">
      <t>タイサク</t>
    </rPh>
    <phoneticPr fontId="16"/>
  </si>
  <si>
    <t>①収益的収支比率②累積欠損金比率
　一見経営状況は良好だが、一般会計からの繰入金に依存している状況にあり、今後も経営改善に向けて取り組んでいく必要がある。
③流動比率
　1年以内に支払うべき企業債償還金多くなっており類似団体より低くなっている。新たな企業債の発行についても抑えていく必要がある。
④企業債残高対事業規模比率
　今後も機能強化対策事業等の修繕・更新が見込まれることから、経費削減に向けた取り組みを強化していかなければならない。
⑤経費回収率
　類似団体の平均と同等の数値となっている。今後も、機能強化対策計画に沿って事業を推進することから、料金改定を視野に入れるとともに、より費用の削減に取り組む必要がある。
⑥汚水処理原価　
　処理経費削減に向けた取り組みを強化していかなければならない。
⑦施設利用率
　施設利用率は、類似団体平均と比べ高いが、より適切な施設規模になるようにダウンサイジング等の検討が必要である。
⑧水洗化率
　水洗化率は、類似団体平均と比べ高く、地域内のほとんどの住民が接続している状況にあるが、未接続者への働きかけを引き続き行う。</t>
    <rPh sb="9" eb="11">
      <t>ルイセキ</t>
    </rPh>
    <rPh sb="11" eb="13">
      <t>ケッソン</t>
    </rPh>
    <rPh sb="13" eb="14">
      <t>キン</t>
    </rPh>
    <rPh sb="14" eb="16">
      <t>ヒリツ</t>
    </rPh>
    <rPh sb="18" eb="20">
      <t>イッケン</t>
    </rPh>
    <rPh sb="20" eb="22">
      <t>ケイエイ</t>
    </rPh>
    <rPh sb="22" eb="24">
      <t>ジョウキョウ</t>
    </rPh>
    <rPh sb="25" eb="27">
      <t>リョウコウ</t>
    </rPh>
    <rPh sb="163" eb="165">
      <t>コンゴ</t>
    </rPh>
    <rPh sb="166" eb="168">
      <t>キノウ</t>
    </rPh>
    <rPh sb="168" eb="170">
      <t>キョウカ</t>
    </rPh>
    <rPh sb="170" eb="172">
      <t>タイサク</t>
    </rPh>
    <rPh sb="172" eb="174">
      <t>ジギョウ</t>
    </rPh>
    <rPh sb="174" eb="175">
      <t>トウ</t>
    </rPh>
    <rPh sb="229" eb="231">
      <t>ルイジ</t>
    </rPh>
    <rPh sb="231" eb="233">
      <t>ダンタイ</t>
    </rPh>
    <rPh sb="234" eb="236">
      <t>ヘイキン</t>
    </rPh>
    <rPh sb="237" eb="239">
      <t>ドウトウ</t>
    </rPh>
    <rPh sb="240" eb="242">
      <t>スウチ</t>
    </rPh>
    <rPh sb="253" eb="255">
      <t>キノウ</t>
    </rPh>
    <rPh sb="255" eb="257">
      <t>キョウカ</t>
    </rPh>
    <rPh sb="257" eb="259">
      <t>タイサク</t>
    </rPh>
    <rPh sb="441" eb="443">
      <t>チイキ</t>
    </rPh>
    <rPh sb="443" eb="444">
      <t>ナイ</t>
    </rPh>
    <rPh sb="450" eb="452">
      <t>ジュウミン</t>
    </rPh>
    <rPh sb="453" eb="455">
      <t>セツゾク</t>
    </rPh>
    <rPh sb="459" eb="461">
      <t>ジョウキョウ</t>
    </rPh>
    <rPh sb="466" eb="469">
      <t>ミセツゾク</t>
    </rPh>
    <rPh sb="469" eb="470">
      <t>シャ</t>
    </rPh>
    <rPh sb="472" eb="473">
      <t>ハタラ</t>
    </rPh>
    <rPh sb="477" eb="478">
      <t>ヒ</t>
    </rPh>
    <rPh sb="479" eb="480">
      <t>ツヅ</t>
    </rPh>
    <rPh sb="481" eb="482">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</si>
</sst>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81-4339-99CC-28D327E06C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181-4339-99CC-28D327E06C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67.5</c:v>
                </c:pt>
              </c:numCache>
            </c:numRef>
          </c:val>
          <c:extLst>
            <c:ext xmlns:c16="http://schemas.microsoft.com/office/drawing/2014/chart" uri="{C3380CC4-5D6E-409C-BE32-E72D297353CC}">
              <c16:uniqueId val="{00000000-6E73-4607-AAA7-2B6A7691D3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6E73-4607-AAA7-2B6A7691D3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91.63</c:v>
                </c:pt>
              </c:numCache>
            </c:numRef>
          </c:val>
          <c:extLst>
            <c:ext xmlns:c16="http://schemas.microsoft.com/office/drawing/2014/chart" uri="{C3380CC4-5D6E-409C-BE32-E72D297353CC}">
              <c16:uniqueId val="{00000000-6E10-4369-AE4D-7D757B4C53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E10-4369-AE4D-7D757B4C53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102.32</c:v>
                </c:pt>
              </c:numCache>
            </c:numRef>
          </c:val>
          <c:extLst>
            <c:ext xmlns:c16="http://schemas.microsoft.com/office/drawing/2014/chart" uri="{C3380CC4-5D6E-409C-BE32-E72D297353CC}">
              <c16:uniqueId val="{00000000-B33E-43B7-9910-706A8FCEBA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B33E-43B7-9910-706A8FCEBA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4.18</c:v>
                </c:pt>
              </c:numCache>
            </c:numRef>
          </c:val>
          <c:extLst>
            <c:ext xmlns:c16="http://schemas.microsoft.com/office/drawing/2014/chart" uri="{C3380CC4-5D6E-409C-BE32-E72D297353CC}">
              <c16:uniqueId val="{00000000-F9C9-4BBF-BF15-8815F70B14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F9C9-4BBF-BF15-8815F70B14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3B-416A-BE0E-5D7B38AC35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03B-416A-BE0E-5D7B38AC35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E9-4E18-AAFE-8D37662AF4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B1E9-4E18-AAFE-8D37662AF4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17.38</c:v>
                </c:pt>
              </c:numCache>
            </c:numRef>
          </c:val>
          <c:extLst>
            <c:ext xmlns:c16="http://schemas.microsoft.com/office/drawing/2014/chart" uri="{C3380CC4-5D6E-409C-BE32-E72D297353CC}">
              <c16:uniqueId val="{00000000-968D-44BB-A5D4-EFE57BDD01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68D-44BB-A5D4-EFE57BDD01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7E6-4B4E-9345-B7A805305D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7E6-4B4E-9345-B7A805305D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80.319999999999993</c:v>
                </c:pt>
              </c:numCache>
            </c:numRef>
          </c:val>
          <c:extLst>
            <c:ext xmlns:c16="http://schemas.microsoft.com/office/drawing/2014/chart" uri="{C3380CC4-5D6E-409C-BE32-E72D297353CC}">
              <c16:uniqueId val="{00000000-7702-4E5B-BF26-252EE35382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7702-4E5B-BF26-252EE35382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162.66999999999999</c:v>
                </c:pt>
              </c:numCache>
            </c:numRef>
          </c:val>
          <c:extLst>
            <c:ext xmlns:c16="http://schemas.microsoft.com/office/drawing/2014/chart" uri="{C3380CC4-5D6E-409C-BE32-E72D297353CC}">
              <c16:uniqueId val="{00000000-6D4B-4BDC-9B65-1B588A75DD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6D4B-4BDC-9B65-1B588A75DD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0" zoomScaleNormal="10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村山市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23191</v>
      </c>
      <c r="AM8" s="51"/>
      <c r="AN8" s="51"/>
      <c r="AO8" s="51"/>
      <c r="AP8" s="51"/>
      <c r="AQ8" s="51"/>
      <c r="AR8" s="51"/>
      <c r="AS8" s="51"/>
      <c r="AT8" s="46">
        <f>データ!T6</f>
        <v>196.98</v>
      </c>
      <c r="AU8" s="46"/>
      <c r="AV8" s="46"/>
      <c r="AW8" s="46"/>
      <c r="AX8" s="46"/>
      <c r="AY8" s="46"/>
      <c r="AZ8" s="46"/>
      <c r="BA8" s="46"/>
      <c r="BB8" s="46">
        <f>データ!U6</f>
        <v>117.73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68.58</v>
      </c>
      <c r="J10" s="46"/>
      <c r="K10" s="46"/>
      <c r="L10" s="46"/>
      <c r="M10" s="46"/>
      <c r="N10" s="46"/>
      <c r="O10" s="46"/>
      <c r="P10" s="46">
        <f>データ!P6</f>
        <v>5.24</v>
      </c>
      <c r="Q10" s="46"/>
      <c r="R10" s="46"/>
      <c r="S10" s="46"/>
      <c r="T10" s="46"/>
      <c r="U10" s="46"/>
      <c r="V10" s="46"/>
      <c r="W10" s="46">
        <f>データ!Q6</f>
        <v>61.07</v>
      </c>
      <c r="X10" s="46"/>
      <c r="Y10" s="46"/>
      <c r="Z10" s="46"/>
      <c r="AA10" s="46"/>
      <c r="AB10" s="46"/>
      <c r="AC10" s="46"/>
      <c r="AD10" s="51">
        <f>データ!R6</f>
        <v>2860</v>
      </c>
      <c r="AE10" s="51"/>
      <c r="AF10" s="51"/>
      <c r="AG10" s="51"/>
      <c r="AH10" s="51"/>
      <c r="AI10" s="51"/>
      <c r="AJ10" s="51"/>
      <c r="AK10" s="2"/>
      <c r="AL10" s="51">
        <f>データ!V6</f>
        <v>1207</v>
      </c>
      <c r="AM10" s="51"/>
      <c r="AN10" s="51"/>
      <c r="AO10" s="51"/>
      <c r="AP10" s="51"/>
      <c r="AQ10" s="51"/>
      <c r="AR10" s="51"/>
      <c r="AS10" s="51"/>
      <c r="AT10" s="46">
        <f>データ!W6</f>
        <v>1.03</v>
      </c>
      <c r="AU10" s="46"/>
      <c r="AV10" s="46"/>
      <c r="AW10" s="46"/>
      <c r="AX10" s="46"/>
      <c r="AY10" s="46"/>
      <c r="AZ10" s="46"/>
      <c r="BA10" s="46"/>
      <c r="BB10" s="46">
        <f>データ!X6</f>
        <v>1171.8399999999999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bf3dwgX/rnpzznXTi/qDMTnGkRQ8O5yth82tgoHc/ExbDDq64H7jKCu8Ky9RJwGV89BuH8texdCdIVnA8n4Sg==" saltValue="cAgjDcxsDrXct/zubRb2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62081</v>
      </c>
      <c r="D6" s="33">
        <f t="shared" si="3"/>
        <v>46</v>
      </c>
      <c r="E6" s="33">
        <f t="shared" si="3"/>
        <v>17</v>
      </c>
      <c r="F6" s="33">
        <f t="shared" si="3"/>
        <v>5</v>
      </c>
      <c r="G6" s="33">
        <f t="shared" si="3"/>
        <v>0</v>
      </c>
      <c r="H6" s="33" t="str">
        <f t="shared" si="3"/>
        <v>山形県　村山市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68.58</v>
      </c>
      <c r="P6" s="34">
        <f t="shared" si="3"/>
        <v>5.24</v>
      </c>
      <c r="Q6" s="34">
        <f t="shared" si="3"/>
        <v>61.07</v>
      </c>
      <c r="R6" s="34">
        <f t="shared" si="3"/>
        <v>2860</v>
      </c>
      <c r="S6" s="34">
        <f t="shared" si="3"/>
        <v>23191</v>
      </c>
      <c r="T6" s="34">
        <f t="shared" si="3"/>
        <v>196.98</v>
      </c>
      <c r="U6" s="34">
        <f t="shared" si="3"/>
        <v>117.73</v>
      </c>
      <c r="V6" s="34">
        <f t="shared" si="3"/>
        <v>1207</v>
      </c>
      <c r="W6" s="34">
        <f t="shared" si="3"/>
        <v>1.03</v>
      </c>
      <c r="X6" s="34">
        <f t="shared" si="3"/>
        <v>1171.8399999999999</v>
      </c>
      <c r="Y6" s="35" t="str">
        <f>IF(Y7="",NA(),Y7)</f>
        <v>-</v>
      </c>
      <c r="Z6" s="35" t="str">
        <f t="shared" ref="Z6:AH6" si="4">IF(Z7="",NA(),Z7)</f>
        <v>-</v>
      </c>
      <c r="AA6" s="35" t="str">
        <f t="shared" si="4"/>
        <v>-</v>
      </c>
      <c r="AB6" s="35" t="str">
        <f t="shared" si="4"/>
        <v>-</v>
      </c>
      <c r="AC6" s="35">
        <f t="shared" si="4"/>
        <v>102.32</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17.38</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80.319999999999993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162.66999999999999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67.5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91.63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62081</v>
      </c>
      <c r="D7" s="37">
        <v>46</v>
      </c>
      <c r="E7" s="37">
        <v>17</v>
      </c>
      <c r="F7" s="37">
        <v>5</v>
      </c>
      <c r="G7" s="37">
        <v>0</v>
      </c>
      <c r="H7" s="37" t="s">
        <v>96</v>
      </c>
      <c r="I7" s="37" t="s">
        <v>97</v>
      </c>
      <c r="J7" s="37" t="s">
        <v>98</v>
      </c>
      <c r="K7" s="37" t="s">
        <v>99</v>
      </c>
      <c r="L7" s="37" t="s">
        <v>100</v>
      </c>
      <c r="M7" s="37" t="s">
        <v>101</v>
      </c>
      <c r="N7" s="38" t="s">
        <v>102</v>
      </c>
      <c r="O7" s="38">
        <v>68.58</v>
      </c>
      <c r="P7" s="38">
        <v>5.24</v>
      </c>
      <c r="Q7" s="38">
        <v>61.07</v>
      </c>
      <c r="R7" s="38">
        <v>2860</v>
      </c>
      <c r="S7" s="38">
        <v>23191</v>
      </c>
      <c r="T7" s="38">
        <v>196.98</v>
      </c>
      <c r="U7" s="38">
        <v>117.73</v>
      </c>
      <c r="V7" s="38">
        <v>1207</v>
      </c>
      <c r="W7" s="38">
        <v>1.03</v>
      </c>
      <c r="X7" s="38">
        <v>1171.8399999999999</v>
      </c>
      <c r="Y7" s="38" t="s">
        <v>102</v>
      </c>
      <c r="Z7" s="38" t="s">
        <v>102</v>
      </c>
      <c r="AA7" s="38" t="s">
        <v>102</v>
      </c>
      <c r="AB7" s="38" t="s">
        <v>102</v>
      </c>
      <c r="AC7" s="38">
        <v>102.32</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17.38</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80.319999999999993</v>
      </c>
      <c r="BV7" s="38" t="s">
        <v>102</v>
      </c>
      <c r="BW7" s="38" t="s">
        <v>102</v>
      </c>
      <c r="BX7" s="38" t="s">
        <v>102</v>
      </c>
      <c r="BY7" s="38" t="s">
        <v>102</v>
      </c>
      <c r="BZ7" s="38">
        <v>57.08</v>
      </c>
      <c r="CA7" s="38">
        <v>60.94</v>
      </c>
      <c r="CB7" s="38" t="s">
        <v>102</v>
      </c>
      <c r="CC7" s="38" t="s">
        <v>102</v>
      </c>
      <c r="CD7" s="38" t="s">
        <v>102</v>
      </c>
      <c r="CE7" s="38" t="s">
        <v>102</v>
      </c>
      <c r="CF7" s="38">
        <v>162.66999999999999</v>
      </c>
      <c r="CG7" s="38" t="s">
        <v>102</v>
      </c>
      <c r="CH7" s="38" t="s">
        <v>102</v>
      </c>
      <c r="CI7" s="38" t="s">
        <v>102</v>
      </c>
      <c r="CJ7" s="38" t="s">
        <v>102</v>
      </c>
      <c r="CK7" s="38">
        <v>274.99</v>
      </c>
      <c r="CL7" s="38">
        <v>253.04</v>
      </c>
      <c r="CM7" s="38" t="s">
        <v>102</v>
      </c>
      <c r="CN7" s="38" t="s">
        <v>102</v>
      </c>
      <c r="CO7" s="38" t="s">
        <v>102</v>
      </c>
      <c r="CP7" s="38" t="s">
        <v>102</v>
      </c>
      <c r="CQ7" s="38">
        <v>67.5</v>
      </c>
      <c r="CR7" s="38" t="s">
        <v>102</v>
      </c>
      <c r="CS7" s="38" t="s">
        <v>102</v>
      </c>
      <c r="CT7" s="38" t="s">
        <v>102</v>
      </c>
      <c r="CU7" s="38" t="s">
        <v>102</v>
      </c>
      <c r="CV7" s="38">
        <v>54.83</v>
      </c>
      <c r="CW7" s="38">
        <v>54.84</v>
      </c>
      <c r="CX7" s="38" t="s">
        <v>102</v>
      </c>
      <c r="CY7" s="38" t="s">
        <v>102</v>
      </c>
      <c r="CZ7" s="38" t="s">
        <v>102</v>
      </c>
      <c r="DA7" s="38" t="s">
        <v>102</v>
      </c>
      <c r="DB7" s="38">
        <v>91.63</v>
      </c>
      <c r="DC7" s="38" t="s">
        <v>102</v>
      </c>
      <c r="DD7" s="38" t="s">
        <v>102</v>
      </c>
      <c r="DE7" s="38" t="s">
        <v>102</v>
      </c>
      <c r="DF7" s="38" t="s">
        <v>102</v>
      </c>
      <c r="DG7" s="38">
        <v>84.7</v>
      </c>
      <c r="DH7" s="38">
        <v>86.6</v>
      </c>
      <c r="DI7" s="38" t="s">
        <v>102</v>
      </c>
      <c r="DJ7" s="38" t="s">
        <v>102</v>
      </c>
      <c r="DK7" s="38" t="s">
        <v>102</v>
      </c>
      <c r="DL7" s="38" t="s">
        <v>102</v>
      </c>
      <c r="DM7" s="38">
        <v>4.18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2021-12-03T07:29:44Z</dcterms:created>
  <dcterms:modified xsi:type="dcterms:W3CDTF">2022-03-01T07:31:30Z</dcterms:modified>
  <cp:category/>
</cp:coreProperties>
</file>