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水道課（情）\業務係\38経営比較分析表\R02\他市町村（分析後）\下水道46\村山市\"/>
    </mc:Choice>
  </mc:AlternateContent>
  <workbookProtection workbookAlgorithmName="SHA-512" workbookHashValue="wKdQ40MCsR7Vq/fxb+Ry2bfAD9SMdPl2V03Hui/FD0S6BbvsLg9nwFUJzF9gY7xV59hvGFqNhsA1hDR1eM11fw==" workbookSaltValue="KOhJJCXZ91TFfLabrP2LLA=="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G85" i="4"/>
  <c r="F85" i="4"/>
  <c r="E85" i="4"/>
  <c r="AT10" i="4"/>
  <c r="AL10" i="4"/>
  <c r="AD10" i="4"/>
  <c r="W10" i="4"/>
  <c r="I10" i="4"/>
  <c r="B10" i="4"/>
  <c r="BB8" i="4"/>
  <c r="AL8" i="4"/>
  <c r="AD8" i="4"/>
  <c r="P8" i="4"/>
  <c r="I8" i="4"/>
  <c r="B8" i="4"/>
</calcChain>
</file>

<file path=xl/sharedStrings.xml><?xml version="1.0" encoding="utf-8"?>
<sst xmlns="http://schemas.openxmlformats.org/spreadsheetml/2006/main" count="320" uniqueCount="116">
  <si>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</si>
  <si>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</si>
  <si>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</si>
  <si>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</si>
  <si>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</si>
  <si>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</si>
  <si>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</si>
  <si>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</si>
  <si>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</si>
  <si>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</si>
  <si>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</si>
  <si>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</si>
  <si>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</si>
  <si>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</si>
  <si>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</si>
  <si>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</si>
  <si>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</si>
  <si>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</si>
  <si>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</si>
  <si>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</si>
  <si>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</si>
  <si>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</si>
  <si>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</si>
  <si>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</si>
  <si>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</si>
  <si>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</si>
  <si>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</si>
  <si>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</si>
  <si>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</si>
  <si>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</si>
  <si>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</si>
  <si>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</si>
  <si>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</si>
  <si>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</si>
  <si>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</si>
  <si>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</si>
  <si>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</si>
  <si>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</si>
  <si>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</si>
  <si>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</si>
  <si>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</si>
  <si>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</si>
  <si>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</si>
  <si>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</si>
  <si>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</si>
  <si>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</si>
  <si>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</si>
  <si>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</si>
  <si>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</si>
  <si>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</si>
  <si>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</si>
  <si>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</si>
  <si>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</si>
  <si>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</si>
  <si>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</si>
  <si>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</si>
  <si>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</si>
  <si>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</si>
  <si>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</si>
  <si>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</si>
  <si>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</si>
  <si>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</si>
  <si>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</si>
  <si>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</si>
  <si>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</si>
  <si>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</si>
  <si>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</si>
  <si>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</si>
  <si>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</si>
  <si>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</si>
  <si>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</si>
  <si>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</si>
  <si>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</si>
  <si>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</si>
  <si>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</si>
  <si>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</si>
  <si>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</si>
  <si>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</si>
  <si>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</si>
  <si>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</si>
  <si>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</si>
  <si>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</si>
  <si>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</si>
  <si>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</si>
  <si>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</si>
  <si>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</si>
  <si>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</si>
  <si>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</si>
  <si>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</si>
  <si>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</si>
  <si>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</si>
  <si>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</si>
  <si>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</si>
  <si>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</si>
  <si>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</si>
  <si>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</si>
  <si>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山形県　村山市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</si>
  <si>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</si>
  <si>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</si>
  <si>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</si>
  <si>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</si>
  <si>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</si>
  <si>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</si>
  <si>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</si>
  <si>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</si>
  <si>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</si>
  <si>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</si>
  <si>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</si>
  <si>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</si>
  <si>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</si>
  <si>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</si>
  <si>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</si>
  <si>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</si>
  <si>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当市における特定環境保全公共下水道区域については、平成13年供用開始であり、それほど年数は経過しておらず、法定耐用年数には時間的な余裕がある。
　そのような状況の中であるが、管渠修繕に向けた取り組みの検討を公共下水道と共に行っていく。公共下水道については、ストックマネジメント計画をもとに更新工事等実施している。特定環境保全公共下水道についても必要に応じ調査等行い、適切な維持管理に努めていく。建設改良工事は、多額の費用が生じることから、国の支出金や企業債によって財源を確保しつつ、経営改善の実施に取り組んでいく。</t>
    <rPh sb="145" eb="147">
      <t>コウシン</t>
    </rPh>
    <rPh sb="147" eb="149">
      <t>コウジ</t>
    </rPh>
    <rPh sb="149" eb="150">
      <t>トウ</t>
    </rPh>
    <rPh sb="150" eb="152">
      <t>ジッシ</t>
    </rPh>
    <rPh sb="180" eb="181">
      <t>トウ</t>
    </rPh>
    <rPh sb="181" eb="182">
      <t>オコナ</t>
    </rPh>
    <rPh sb="184" eb="186">
      <t>テキセツ</t>
    </rPh>
    <rPh sb="187" eb="189">
      <t>イジ</t>
    </rPh>
    <rPh sb="189" eb="191">
      <t>カンリ</t>
    </rPh>
    <rPh sb="192" eb="193">
      <t>ツト</t>
    </rPh>
    <phoneticPr fontId="17"/>
  </si>
  <si>
    <t>　事業は終期に近付いており、大規模な整備は無いものの、過去の元利償還金が大きな負担になっており、一般会計からの繰入金がなければ成り立たない経営状況にある。今後は元利償還金が下がってくるが、より一層の支出の抑制、収入の増を図る。
　収入については、平成18年に料金改定を行い、収益増になったものの、人口減少や節水意識の高まりにより伸び悩んでいる状況にある。そのため、平成28年度に経営戦略を策定し、より高い企業性を持ち、経営基盤の強化を図る必要がある。
　また、水洗化率の向上を目指し、環境保全、収入源の確保を目指していきたい。</t>
    <rPh sb="1" eb="3">
      <t>ジギョウ</t>
    </rPh>
    <rPh sb="209" eb="211">
      <t>ケイエイ</t>
    </rPh>
    <rPh sb="211" eb="213">
      <t>キバン</t>
    </rPh>
    <rPh sb="214" eb="216">
      <t>キョウカ</t>
    </rPh>
    <rPh sb="217" eb="218">
      <t>ハカ</t>
    </rPh>
    <rPh sb="219" eb="221">
      <t>ヒツヨウ</t>
    </rPh>
    <rPh sb="230" eb="233">
      <t>スイセンカ</t>
    </rPh>
    <rPh sb="233" eb="234">
      <t>リツ</t>
    </rPh>
    <rPh sb="235" eb="237">
      <t>コウジョウ</t>
    </rPh>
    <rPh sb="238" eb="240">
      <t>メザ</t>
    </rPh>
    <rPh sb="242" eb="244">
      <t>カンキョウ</t>
    </rPh>
    <rPh sb="244" eb="246">
      <t>ホゼン</t>
    </rPh>
    <rPh sb="247" eb="249">
      <t>シュウニュウ</t>
    </rPh>
    <rPh sb="249" eb="250">
      <t>ゲン</t>
    </rPh>
    <rPh sb="251" eb="253">
      <t>カクホ</t>
    </rPh>
    <rPh sb="254" eb="256">
      <t>メザ</t>
    </rPh>
    <phoneticPr fontId="17"/>
  </si>
  <si>
    <r>
      <rPr>
        <sz val="11"/>
        <rFont val="ＭＳ ゴシック"/>
        <family val="3"/>
        <charset val="128"/>
      </rPr>
      <t>①収益的収支比率②累積欠損金比率
　一見経営状況は良好だが、一般会計からの繰入金に依存している状況にあり、比率も下降傾向にあるため、今後も経営改善に向けて取り組んでいく必要がある。
③流動比率
　1年以内に支払うべき企業債償還金多くなっており類似団体より低くなっている。新たな企業債の発行についても抑えていく必要がある。
④企業債残高対事業規模比率
　繰入金に対する負担が増えており、今後、ストックマネジメント計画をもとに修繕・更新等の実施が見込まれることから、経費削減に向けた取り組みを強化していかなければならない。</t>
    </r>
    <r>
      <rPr>
        <sz val="11"/>
        <color rgb="FFFF0000"/>
        <rFont val="ＭＳ ゴシック"/>
        <family val="3"/>
        <charset val="128"/>
      </rPr>
      <t xml:space="preserve">
</t>
    </r>
    <r>
      <rPr>
        <sz val="11"/>
        <rFont val="ＭＳ ゴシック"/>
        <family val="3"/>
        <charset val="128"/>
      </rPr>
      <t>⑤経費回収率
　類似団体と比べ数値は上だが、人口減少による使用料減収は続くものと思われる。今後も料金改定を視野に入れ、費用の削減に取り組む必要がある。
⑥汚水処理原価
　法適用以前から上昇傾向にあり、引き続き処理経費削減に向けた取組を強化していかなければならない。</t>
    </r>
    <r>
      <rPr>
        <sz val="11"/>
        <color rgb="FFFF0000"/>
        <rFont val="ＭＳ ゴシック"/>
        <family val="3"/>
        <charset val="128"/>
      </rPr>
      <t xml:space="preserve">
</t>
    </r>
    <r>
      <rPr>
        <sz val="11"/>
        <rFont val="ＭＳ ゴシック"/>
        <family val="3"/>
        <charset val="128"/>
      </rPr>
      <t>⑧水洗化率
　平成13年からの供用の開始時期が遅く、すでに浄化槽を設置している家庭もある状況から、類似団体平均及び公共下水道に比べると水洗化率は高い水準とは言えない。未接続世帯への啓蒙、戸別訪問等の普及活動をより強化していく。</t>
    </r>
    <rPh sb="9" eb="11">
      <t>ルイセキ</t>
    </rPh>
    <rPh sb="11" eb="13">
      <t>ケッソン</t>
    </rPh>
    <rPh sb="13" eb="14">
      <t>キン</t>
    </rPh>
    <rPh sb="14" eb="16">
      <t>ヒリツ</t>
    </rPh>
    <rPh sb="18" eb="20">
      <t>イッケン</t>
    </rPh>
    <rPh sb="20" eb="22">
      <t>ケイエイ</t>
    </rPh>
    <rPh sb="22" eb="24">
      <t>ジョウキョウ</t>
    </rPh>
    <rPh sb="25" eb="27">
      <t>リョウコウ</t>
    </rPh>
    <rPh sb="56" eb="58">
      <t>カコウ</t>
    </rPh>
    <rPh sb="176" eb="178">
      <t>クリイレ</t>
    </rPh>
    <rPh sb="178" eb="179">
      <t>キン</t>
    </rPh>
    <rPh sb="180" eb="181">
      <t>タイ</t>
    </rPh>
    <rPh sb="183" eb="185">
      <t>フタン</t>
    </rPh>
    <rPh sb="186" eb="187">
      <t>フ</t>
    </rPh>
    <rPh sb="192" eb="194">
      <t>コンゴ</t>
    </rPh>
    <rPh sb="268" eb="270">
      <t>ルイジ</t>
    </rPh>
    <rPh sb="270" eb="272">
      <t>ダンタイ</t>
    </rPh>
    <rPh sb="273" eb="274">
      <t>クラ</t>
    </rPh>
    <rPh sb="275" eb="277">
      <t>スウチ</t>
    </rPh>
    <rPh sb="278" eb="279">
      <t>ウエ</t>
    </rPh>
    <rPh sb="289" eb="292">
      <t>シヨウリョウ</t>
    </rPh>
    <rPh sb="292" eb="294">
      <t>ゲンシュウ</t>
    </rPh>
    <rPh sb="295" eb="296">
      <t>ツヅ</t>
    </rPh>
    <rPh sb="300" eb="301">
      <t>オモ</t>
    </rPh>
    <rPh sb="313" eb="315">
      <t>シヤ</t>
    </rPh>
    <rPh sb="316" eb="317">
      <t>イ</t>
    </rPh>
    <rPh sb="345" eb="346">
      <t>ホウ</t>
    </rPh>
    <rPh sb="346" eb="348">
      <t>テキヨウ</t>
    </rPh>
    <rPh sb="348" eb="350">
      <t>イゼン</t>
    </rPh>
    <rPh sb="352" eb="354">
      <t>ジョウショウ</t>
    </rPh>
    <rPh sb="354" eb="356">
      <t>ケイコウ</t>
    </rPh>
    <rPh sb="360" eb="361">
      <t>ヒ</t>
    </rPh>
    <rPh sb="362" eb="363">
      <t>ツヅ</t>
    </rPh>
    <rPh sb="413" eb="415">
      <t>ジキ</t>
    </rPh>
    <rPh sb="416" eb="417">
      <t>オソ</t>
    </rPh>
    <rPh sb="422" eb="425">
      <t>ジョウカソウ</t>
    </rPh>
    <rPh sb="426" eb="428">
      <t>セッチ</t>
    </rPh>
    <rPh sb="432" eb="434">
      <t>カテイ</t>
    </rPh>
    <rPh sb="437" eb="439">
      <t>ジョウキョウ</t>
    </rPh>
    <rPh sb="467" eb="469">
      <t>スイジュン</t>
    </rPh>
    <phoneticPr fontId="1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</si>
</sst>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rgb="FFFF0000"/>
      <name val="ＭＳ ゴシック"/>
      <family val="3"/>
      <charset val="128"/>
    </font>
    <font>
      <sz val="1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16" fillId="0" borderId="6" xfId="2" applyFont="1" applyBorder="1" applyAlignment="1" applyProtection="1">
      <alignment horizontal="left" vertical="top" wrapText="1"/>
      <protection locked="0"/>
    </xf>
    <xf numFmtId="0" fontId="15" fillId="0" borderId="0" xfId="2" applyFont="1" applyBorder="1" applyAlignment="1" applyProtection="1">
      <alignment horizontal="left" vertical="top" wrapText="1"/>
      <protection locked="0"/>
    </xf>
    <xf numFmtId="0" fontId="15" fillId="0" borderId="7" xfId="2" applyFont="1" applyBorder="1" applyAlignment="1" applyProtection="1">
      <alignment horizontal="left" vertical="top" wrapText="1"/>
      <protection locked="0"/>
    </xf>
    <xf numFmtId="0" fontId="15" fillId="0" borderId="6" xfId="2" applyFont="1" applyBorder="1" applyAlignment="1" applyProtection="1">
      <alignment horizontal="left" vertical="top" wrapText="1"/>
      <protection locked="0"/>
    </xf>
    <xf numFmtId="0" fontId="15" fillId="0" borderId="8" xfId="2" applyFont="1" applyBorder="1" applyAlignment="1" applyProtection="1">
      <alignment horizontal="left" vertical="top" wrapText="1"/>
      <protection locked="0"/>
    </xf>
    <xf numFmtId="0" fontId="15" fillId="0" borderId="1" xfId="2" applyFont="1" applyBorder="1" applyAlignment="1" applyProtection="1">
      <alignment horizontal="left" vertical="top" wrapText="1"/>
      <protection locked="0"/>
    </xf>
    <xf numFmtId="0" fontId="15" fillId="0" borderId="9" xfId="2"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6" fillId="0" borderId="0" xfId="2" applyFont="1" applyBorder="1" applyAlignment="1" applyProtection="1">
      <alignment horizontal="left" vertical="top" wrapText="1"/>
      <protection locked="0"/>
    </xf>
    <xf numFmtId="0" fontId="16" fillId="0" borderId="7" xfId="2" applyFont="1" applyBorder="1" applyAlignment="1" applyProtection="1">
      <alignment horizontal="left" vertical="top" wrapText="1"/>
      <protection locked="0"/>
    </xf>
    <xf numFmtId="0" fontId="16" fillId="0" borderId="8" xfId="2" applyFont="1" applyBorder="1" applyAlignment="1" applyProtection="1">
      <alignment horizontal="left" vertical="top" wrapText="1"/>
      <protection locked="0"/>
    </xf>
    <xf numFmtId="0" fontId="16" fillId="0" borderId="1" xfId="2" applyFont="1" applyBorder="1" applyAlignment="1" applyProtection="1">
      <alignment horizontal="left" vertical="top" wrapText="1"/>
      <protection locked="0"/>
    </xf>
    <xf numFmtId="0" fontId="16" fillId="0" borderId="9" xfId="2"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822A-4ED6-8157-2F6385E047F4}"/>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0.39</c:v>
                </c:pt>
              </c:numCache>
            </c:numRef>
          </c:val>
          <c:smooth val="0"/>
          <c:extLst>
            <c:ext xmlns:c16="http://schemas.microsoft.com/office/drawing/2014/chart" uri="{C3380CC4-5D6E-409C-BE32-E72D297353CC}">
              <c16:uniqueId val="{00000001-822A-4ED6-8157-2F6385E047F4}"/>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D8F-4F70-9B14-3F5B35A67215}"/>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42.4</c:v>
                </c:pt>
              </c:numCache>
            </c:numRef>
          </c:val>
          <c:smooth val="0"/>
          <c:extLst>
            <c:ext xmlns:c16="http://schemas.microsoft.com/office/drawing/2014/chart" uri="{C3380CC4-5D6E-409C-BE32-E72D297353CC}">
              <c16:uniqueId val="{00000001-6D8F-4F70-9B14-3F5B35A67215}"/>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72.36</c:v>
                </c:pt>
              </c:numCache>
            </c:numRef>
          </c:val>
          <c:extLst>
            <c:ext xmlns:c16="http://schemas.microsoft.com/office/drawing/2014/chart" uri="{C3380CC4-5D6E-409C-BE32-E72D297353CC}">
              <c16:uniqueId val="{00000000-B0AF-4FCA-ADF6-349E4D505177}"/>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84.19</c:v>
                </c:pt>
              </c:numCache>
            </c:numRef>
          </c:val>
          <c:smooth val="0"/>
          <c:extLst>
            <c:ext xmlns:c16="http://schemas.microsoft.com/office/drawing/2014/chart" uri="{C3380CC4-5D6E-409C-BE32-E72D297353CC}">
              <c16:uniqueId val="{00000001-B0AF-4FCA-ADF6-349E4D505177}"/>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102.64</c:v>
                </c:pt>
              </c:numCache>
            </c:numRef>
          </c:val>
          <c:extLst>
            <c:ext xmlns:c16="http://schemas.microsoft.com/office/drawing/2014/chart" uri="{C3380CC4-5D6E-409C-BE32-E72D297353CC}">
              <c16:uniqueId val="{00000000-1483-477D-B790-C237433C0CB1}"/>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105.78</c:v>
                </c:pt>
              </c:numCache>
            </c:numRef>
          </c:val>
          <c:smooth val="0"/>
          <c:extLst>
            <c:ext xmlns:c16="http://schemas.microsoft.com/office/drawing/2014/chart" uri="{C3380CC4-5D6E-409C-BE32-E72D297353CC}">
              <c16:uniqueId val="{00000001-1483-477D-B790-C237433C0CB1}"/>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3.53</c:v>
                </c:pt>
              </c:numCache>
            </c:numRef>
          </c:val>
          <c:extLst>
            <c:ext xmlns:c16="http://schemas.microsoft.com/office/drawing/2014/chart" uri="{C3380CC4-5D6E-409C-BE32-E72D297353CC}">
              <c16:uniqueId val="{00000000-8AE0-4402-A196-11D24277036F}"/>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21.36</c:v>
                </c:pt>
              </c:numCache>
            </c:numRef>
          </c:val>
          <c:smooth val="0"/>
          <c:extLst>
            <c:ext xmlns:c16="http://schemas.microsoft.com/office/drawing/2014/chart" uri="{C3380CC4-5D6E-409C-BE32-E72D297353CC}">
              <c16:uniqueId val="{00000001-8AE0-4402-A196-11D24277036F}"/>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BCF9-485E-AFBC-7B97160E1731}"/>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0.01</c:v>
                </c:pt>
              </c:numCache>
            </c:numRef>
          </c:val>
          <c:smooth val="0"/>
          <c:extLst>
            <c:ext xmlns:c16="http://schemas.microsoft.com/office/drawing/2014/chart" uri="{C3380CC4-5D6E-409C-BE32-E72D297353CC}">
              <c16:uniqueId val="{00000001-BCF9-485E-AFBC-7B97160E1731}"/>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9630-4623-94BA-0B101B6D0F2F}"/>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63.96</c:v>
                </c:pt>
              </c:numCache>
            </c:numRef>
          </c:val>
          <c:smooth val="0"/>
          <c:extLst>
            <c:ext xmlns:c16="http://schemas.microsoft.com/office/drawing/2014/chart" uri="{C3380CC4-5D6E-409C-BE32-E72D297353CC}">
              <c16:uniqueId val="{00000001-9630-4623-94BA-0B101B6D0F2F}"/>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11.54</c:v>
                </c:pt>
              </c:numCache>
            </c:numRef>
          </c:val>
          <c:extLst>
            <c:ext xmlns:c16="http://schemas.microsoft.com/office/drawing/2014/chart" uri="{C3380CC4-5D6E-409C-BE32-E72D297353CC}">
              <c16:uniqueId val="{00000000-C6C5-4F26-93E6-52FAACA35A21}"/>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44.24</c:v>
                </c:pt>
              </c:numCache>
            </c:numRef>
          </c:val>
          <c:smooth val="0"/>
          <c:extLst>
            <c:ext xmlns:c16="http://schemas.microsoft.com/office/drawing/2014/chart" uri="{C3380CC4-5D6E-409C-BE32-E72D297353CC}">
              <c16:uniqueId val="{00000001-C6C5-4F26-93E6-52FAACA35A21}"/>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D4A3-4AA8-A09C-7B100ED71335}"/>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1258.43</c:v>
                </c:pt>
              </c:numCache>
            </c:numRef>
          </c:val>
          <c:smooth val="0"/>
          <c:extLst>
            <c:ext xmlns:c16="http://schemas.microsoft.com/office/drawing/2014/chart" uri="{C3380CC4-5D6E-409C-BE32-E72D297353CC}">
              <c16:uniqueId val="{00000001-D4A3-4AA8-A09C-7B100ED71335}"/>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97.11</c:v>
                </c:pt>
              </c:numCache>
            </c:numRef>
          </c:val>
          <c:extLst>
            <c:ext xmlns:c16="http://schemas.microsoft.com/office/drawing/2014/chart" uri="{C3380CC4-5D6E-409C-BE32-E72D297353CC}">
              <c16:uniqueId val="{00000000-7170-4FF4-A371-FA940BA97748}"/>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73.36</c:v>
                </c:pt>
              </c:numCache>
            </c:numRef>
          </c:val>
          <c:smooth val="0"/>
          <c:extLst>
            <c:ext xmlns:c16="http://schemas.microsoft.com/office/drawing/2014/chart" uri="{C3380CC4-5D6E-409C-BE32-E72D297353CC}">
              <c16:uniqueId val="{00000001-7170-4FF4-A371-FA940BA97748}"/>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168.65</c:v>
                </c:pt>
              </c:numCache>
            </c:numRef>
          </c:val>
          <c:extLst>
            <c:ext xmlns:c16="http://schemas.microsoft.com/office/drawing/2014/chart" uri="{C3380CC4-5D6E-409C-BE32-E72D297353CC}">
              <c16:uniqueId val="{00000000-3E53-4C84-9D99-0F0D1024E39F}"/>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224.88</c:v>
                </c:pt>
              </c:numCache>
            </c:numRef>
          </c:val>
          <c:smooth val="0"/>
          <c:extLst>
            <c:ext xmlns:c16="http://schemas.microsoft.com/office/drawing/2014/chart" uri="{C3380CC4-5D6E-409C-BE32-E72D297353CC}">
              <c16:uniqueId val="{00000001-3E53-4C84-9D99-0F0D1024E39F}"/>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【61.55】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【1,260.21】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【215.41】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【75.29】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M10" zoomScaleNormal="100" workbookViewId="0">
      <selection activeCell="BL16" sqref="BL16:BZ44"/>
    </sheetView>
  </sheetViews>
  <sheetFormatPr defaultColWidth="2.5703125" defaultRowHeight="13.5" x14ac:dyDescent="0.15"/>
  <cols>
    <col min="1" max="1" width="2.5703125" customWidth="1"/>
    <col min="2" max="62" width="3.7109375" customWidth="1"/>
    <col min="64" max="78" width="3.140625" customWidth="1"/>
    <col min="79" max="79" width="4.42578125" bestFit="1" customWidth="1"/>
    <col min="81" max="82" width="4.4257812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山形県　村山市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特定環境保全公共下水道</v>
      </c>
      <c r="Q8" s="49"/>
      <c r="R8" s="49"/>
      <c r="S8" s="49"/>
      <c r="T8" s="49"/>
      <c r="U8" s="49"/>
      <c r="V8" s="49"/>
      <c r="W8" s="49" t="str">
        <f>データ!L6</f>
        <v>D2</v>
      </c>
      <c r="X8" s="49"/>
      <c r="Y8" s="49"/>
      <c r="Z8" s="49"/>
      <c r="AA8" s="49"/>
      <c r="AB8" s="49"/>
      <c r="AC8" s="49"/>
      <c r="AD8" s="50" t="str">
        <f>データ!$M$6</f>
        <v>非設置</v>
      </c>
      <c r="AE8" s="50"/>
      <c r="AF8" s="50"/>
      <c r="AG8" s="50"/>
      <c r="AH8" s="50"/>
      <c r="AI8" s="50"/>
      <c r="AJ8" s="50"/>
      <c r="AK8" s="3"/>
      <c r="AL8" s="51">
        <f>データ!S6</f>
        <v>23191</v>
      </c>
      <c r="AM8" s="51"/>
      <c r="AN8" s="51"/>
      <c r="AO8" s="51"/>
      <c r="AP8" s="51"/>
      <c r="AQ8" s="51"/>
      <c r="AR8" s="51"/>
      <c r="AS8" s="51"/>
      <c r="AT8" s="46">
        <f>データ!T6</f>
        <v>196.98</v>
      </c>
      <c r="AU8" s="46"/>
      <c r="AV8" s="46"/>
      <c r="AW8" s="46"/>
      <c r="AX8" s="46"/>
      <c r="AY8" s="46"/>
      <c r="AZ8" s="46"/>
      <c r="BA8" s="46"/>
      <c r="BB8" s="46">
        <f>データ!U6</f>
        <v>117.73</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45.95</v>
      </c>
      <c r="J10" s="46"/>
      <c r="K10" s="46"/>
      <c r="L10" s="46"/>
      <c r="M10" s="46"/>
      <c r="N10" s="46"/>
      <c r="O10" s="46"/>
      <c r="P10" s="46">
        <f>データ!P6</f>
        <v>21.74</v>
      </c>
      <c r="Q10" s="46"/>
      <c r="R10" s="46"/>
      <c r="S10" s="46"/>
      <c r="T10" s="46"/>
      <c r="U10" s="46"/>
      <c r="V10" s="46"/>
      <c r="W10" s="46">
        <f>データ!Q6</f>
        <v>77.97</v>
      </c>
      <c r="X10" s="46"/>
      <c r="Y10" s="46"/>
      <c r="Z10" s="46"/>
      <c r="AA10" s="46"/>
      <c r="AB10" s="46"/>
      <c r="AC10" s="46"/>
      <c r="AD10" s="51">
        <f>データ!R6</f>
        <v>3300</v>
      </c>
      <c r="AE10" s="51"/>
      <c r="AF10" s="51"/>
      <c r="AG10" s="51"/>
      <c r="AH10" s="51"/>
      <c r="AI10" s="51"/>
      <c r="AJ10" s="51"/>
      <c r="AK10" s="2"/>
      <c r="AL10" s="51">
        <f>データ!V6</f>
        <v>5004</v>
      </c>
      <c r="AM10" s="51"/>
      <c r="AN10" s="51"/>
      <c r="AO10" s="51"/>
      <c r="AP10" s="51"/>
      <c r="AQ10" s="51"/>
      <c r="AR10" s="51"/>
      <c r="AS10" s="51"/>
      <c r="AT10" s="46">
        <f>データ!W6</f>
        <v>2.38</v>
      </c>
      <c r="AU10" s="46"/>
      <c r="AV10" s="46"/>
      <c r="AW10" s="46"/>
      <c r="AX10" s="46"/>
      <c r="AY10" s="46"/>
      <c r="AZ10" s="46"/>
      <c r="BA10" s="46"/>
      <c r="BB10" s="46">
        <f>データ!X6</f>
        <v>2102.52</v>
      </c>
      <c r="BC10" s="46"/>
      <c r="BD10" s="46"/>
      <c r="BE10" s="46"/>
      <c r="BF10" s="46"/>
      <c r="BG10" s="46"/>
      <c r="BH10" s="46"/>
      <c r="BI10" s="46"/>
      <c r="BJ10" s="2"/>
      <c r="BK10" s="2"/>
      <c r="BL10" s="75" t="s">
        <v>22</v>
      </c>
      <c r="BM10" s="76"/>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7" t="s">
        <v>24</v>
      </c>
      <c r="BM11" s="77"/>
      <c r="BN11" s="77"/>
      <c r="BO11" s="77"/>
      <c r="BP11" s="77"/>
      <c r="BQ11" s="77"/>
      <c r="BR11" s="77"/>
      <c r="BS11" s="77"/>
      <c r="BT11" s="77"/>
      <c r="BU11" s="77"/>
      <c r="BV11" s="77"/>
      <c r="BW11" s="77"/>
      <c r="BX11" s="77"/>
      <c r="BY11" s="77"/>
      <c r="BZ11" s="7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7"/>
      <c r="BM12" s="77"/>
      <c r="BN12" s="77"/>
      <c r="BO12" s="77"/>
      <c r="BP12" s="77"/>
      <c r="BQ12" s="77"/>
      <c r="BR12" s="77"/>
      <c r="BS12" s="77"/>
      <c r="BT12" s="77"/>
      <c r="BU12" s="77"/>
      <c r="BV12" s="77"/>
      <c r="BW12" s="77"/>
      <c r="BX12" s="77"/>
      <c r="BY12" s="77"/>
      <c r="BZ12" s="7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8"/>
      <c r="BM13" s="78"/>
      <c r="BN13" s="78"/>
      <c r="BO13" s="78"/>
      <c r="BP13" s="78"/>
      <c r="BQ13" s="78"/>
      <c r="BR13" s="78"/>
      <c r="BS13" s="78"/>
      <c r="BT13" s="78"/>
      <c r="BU13" s="78"/>
      <c r="BV13" s="78"/>
      <c r="BW13" s="78"/>
      <c r="BX13" s="78"/>
      <c r="BY13" s="78"/>
      <c r="BZ13" s="78"/>
    </row>
    <row r="14" spans="1:78" ht="13.5" customHeight="1" x14ac:dyDescent="0.15">
      <c r="A14" s="2"/>
      <c r="B14" s="79" t="s">
        <v>25</v>
      </c>
      <c r="C14" s="80"/>
      <c r="D14" s="80"/>
      <c r="E14" s="80"/>
      <c r="F14" s="80"/>
      <c r="G14" s="80"/>
      <c r="H14" s="80"/>
      <c r="I14" s="80"/>
      <c r="J14" s="80"/>
      <c r="K14" s="80"/>
      <c r="L14" s="80"/>
      <c r="M14" s="80"/>
      <c r="N14" s="80"/>
      <c r="O14" s="80"/>
      <c r="P14" s="80"/>
      <c r="Q14" s="80"/>
      <c r="R14" s="80"/>
      <c r="S14" s="80"/>
      <c r="T14" s="80"/>
      <c r="U14" s="80"/>
      <c r="V14" s="80"/>
      <c r="W14" s="80"/>
      <c r="X14" s="80"/>
      <c r="Y14" s="80"/>
      <c r="Z14" s="80"/>
      <c r="AA14" s="80"/>
      <c r="AB14" s="80"/>
      <c r="AC14" s="80"/>
      <c r="AD14" s="80"/>
      <c r="AE14" s="80"/>
      <c r="AF14" s="80"/>
      <c r="AG14" s="80"/>
      <c r="AH14" s="80"/>
      <c r="AI14" s="80"/>
      <c r="AJ14" s="80"/>
      <c r="AK14" s="80"/>
      <c r="AL14" s="80"/>
      <c r="AM14" s="80"/>
      <c r="AN14" s="80"/>
      <c r="AO14" s="80"/>
      <c r="AP14" s="80"/>
      <c r="AQ14" s="80"/>
      <c r="AR14" s="80"/>
      <c r="AS14" s="80"/>
      <c r="AT14" s="80"/>
      <c r="AU14" s="80"/>
      <c r="AV14" s="80"/>
      <c r="AW14" s="80"/>
      <c r="AX14" s="80"/>
      <c r="AY14" s="80"/>
      <c r="AZ14" s="80"/>
      <c r="BA14" s="80"/>
      <c r="BB14" s="80"/>
      <c r="BC14" s="80"/>
      <c r="BD14" s="80"/>
      <c r="BE14" s="80"/>
      <c r="BF14" s="80"/>
      <c r="BG14" s="80"/>
      <c r="BH14" s="80"/>
      <c r="BI14" s="80"/>
      <c r="BJ14" s="81"/>
      <c r="BK14" s="2"/>
      <c r="BL14" s="64" t="s">
        <v>26</v>
      </c>
      <c r="BM14" s="65"/>
      <c r="BN14" s="65"/>
      <c r="BO14" s="65"/>
      <c r="BP14" s="65"/>
      <c r="BQ14" s="65"/>
      <c r="BR14" s="65"/>
      <c r="BS14" s="65"/>
      <c r="BT14" s="65"/>
      <c r="BU14" s="65"/>
      <c r="BV14" s="65"/>
      <c r="BW14" s="65"/>
      <c r="BX14" s="65"/>
      <c r="BY14" s="65"/>
      <c r="BZ14" s="6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7" t="s">
        <v>115</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7"/>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7"/>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7"/>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7"/>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7"/>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7"/>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7"/>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7"/>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7"/>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7"/>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7"/>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7"/>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7"/>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7"/>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7"/>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7"/>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7"/>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7"/>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7"/>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7"/>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7"/>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7"/>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7"/>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7"/>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7"/>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7"/>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7"/>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4" t="s">
        <v>27</v>
      </c>
      <c r="BM45" s="65"/>
      <c r="BN45" s="65"/>
      <c r="BO45" s="65"/>
      <c r="BP45" s="65"/>
      <c r="BQ45" s="65"/>
      <c r="BR45" s="65"/>
      <c r="BS45" s="65"/>
      <c r="BT45" s="65"/>
      <c r="BU45" s="65"/>
      <c r="BV45" s="65"/>
      <c r="BW45" s="65"/>
      <c r="BX45" s="65"/>
      <c r="BY45" s="65"/>
      <c r="BZ45" s="66"/>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7"/>
      <c r="BM46" s="68"/>
      <c r="BN46" s="68"/>
      <c r="BO46" s="68"/>
      <c r="BP46" s="68"/>
      <c r="BQ46" s="68"/>
      <c r="BR46" s="68"/>
      <c r="BS46" s="68"/>
      <c r="BT46" s="68"/>
      <c r="BU46" s="68"/>
      <c r="BV46" s="68"/>
      <c r="BW46" s="68"/>
      <c r="BX46" s="68"/>
      <c r="BY46" s="68"/>
      <c r="BZ46" s="69"/>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113</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7"/>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7"/>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7"/>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7"/>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7"/>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7"/>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7"/>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7"/>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7"/>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7"/>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7"/>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7"/>
      <c r="BM59" s="55"/>
      <c r="BN59" s="55"/>
      <c r="BO59" s="55"/>
      <c r="BP59" s="55"/>
      <c r="BQ59" s="55"/>
      <c r="BR59" s="55"/>
      <c r="BS59" s="55"/>
      <c r="BT59" s="55"/>
      <c r="BU59" s="55"/>
      <c r="BV59" s="55"/>
      <c r="BW59" s="55"/>
      <c r="BX59" s="55"/>
      <c r="BY59" s="55"/>
      <c r="BZ59" s="56"/>
    </row>
    <row r="60" spans="1:78" ht="13.5" customHeight="1" x14ac:dyDescent="0.15">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7"/>
      <c r="BM60" s="55"/>
      <c r="BN60" s="55"/>
      <c r="BO60" s="55"/>
      <c r="BP60" s="55"/>
      <c r="BQ60" s="55"/>
      <c r="BR60" s="55"/>
      <c r="BS60" s="55"/>
      <c r="BT60" s="55"/>
      <c r="BU60" s="55"/>
      <c r="BV60" s="55"/>
      <c r="BW60" s="55"/>
      <c r="BX60" s="55"/>
      <c r="BY60" s="55"/>
      <c r="BZ60" s="56"/>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7"/>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7"/>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4" t="s">
        <v>29</v>
      </c>
      <c r="BM64" s="65"/>
      <c r="BN64" s="65"/>
      <c r="BO64" s="65"/>
      <c r="BP64" s="65"/>
      <c r="BQ64" s="65"/>
      <c r="BR64" s="65"/>
      <c r="BS64" s="65"/>
      <c r="BT64" s="65"/>
      <c r="BU64" s="65"/>
      <c r="BV64" s="65"/>
      <c r="BW64" s="65"/>
      <c r="BX64" s="65"/>
      <c r="BY64" s="65"/>
      <c r="BZ64" s="66"/>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7"/>
      <c r="BM65" s="68"/>
      <c r="BN65" s="68"/>
      <c r="BO65" s="68"/>
      <c r="BP65" s="68"/>
      <c r="BQ65" s="68"/>
      <c r="BR65" s="68"/>
      <c r="BS65" s="68"/>
      <c r="BT65" s="68"/>
      <c r="BU65" s="68"/>
      <c r="BV65" s="68"/>
      <c r="BW65" s="68"/>
      <c r="BX65" s="68"/>
      <c r="BY65" s="68"/>
      <c r="BZ65" s="69"/>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114</v>
      </c>
      <c r="BM66" s="70"/>
      <c r="BN66" s="70"/>
      <c r="BO66" s="70"/>
      <c r="BP66" s="70"/>
      <c r="BQ66" s="70"/>
      <c r="BR66" s="70"/>
      <c r="BS66" s="70"/>
      <c r="BT66" s="70"/>
      <c r="BU66" s="70"/>
      <c r="BV66" s="70"/>
      <c r="BW66" s="70"/>
      <c r="BX66" s="70"/>
      <c r="BY66" s="70"/>
      <c r="BZ66" s="71"/>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70"/>
      <c r="BN67" s="70"/>
      <c r="BO67" s="70"/>
      <c r="BP67" s="70"/>
      <c r="BQ67" s="70"/>
      <c r="BR67" s="70"/>
      <c r="BS67" s="70"/>
      <c r="BT67" s="70"/>
      <c r="BU67" s="70"/>
      <c r="BV67" s="70"/>
      <c r="BW67" s="70"/>
      <c r="BX67" s="70"/>
      <c r="BY67" s="70"/>
      <c r="BZ67" s="71"/>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70"/>
      <c r="BN68" s="70"/>
      <c r="BO68" s="70"/>
      <c r="BP68" s="70"/>
      <c r="BQ68" s="70"/>
      <c r="BR68" s="70"/>
      <c r="BS68" s="70"/>
      <c r="BT68" s="70"/>
      <c r="BU68" s="70"/>
      <c r="BV68" s="70"/>
      <c r="BW68" s="70"/>
      <c r="BX68" s="70"/>
      <c r="BY68" s="70"/>
      <c r="BZ68" s="71"/>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70"/>
      <c r="BN69" s="70"/>
      <c r="BO69" s="70"/>
      <c r="BP69" s="70"/>
      <c r="BQ69" s="70"/>
      <c r="BR69" s="70"/>
      <c r="BS69" s="70"/>
      <c r="BT69" s="70"/>
      <c r="BU69" s="70"/>
      <c r="BV69" s="70"/>
      <c r="BW69" s="70"/>
      <c r="BX69" s="70"/>
      <c r="BY69" s="70"/>
      <c r="BZ69" s="71"/>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70"/>
      <c r="BN70" s="70"/>
      <c r="BO70" s="70"/>
      <c r="BP70" s="70"/>
      <c r="BQ70" s="70"/>
      <c r="BR70" s="70"/>
      <c r="BS70" s="70"/>
      <c r="BT70" s="70"/>
      <c r="BU70" s="70"/>
      <c r="BV70" s="70"/>
      <c r="BW70" s="70"/>
      <c r="BX70" s="70"/>
      <c r="BY70" s="70"/>
      <c r="BZ70" s="71"/>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70"/>
      <c r="BN71" s="70"/>
      <c r="BO71" s="70"/>
      <c r="BP71" s="70"/>
      <c r="BQ71" s="70"/>
      <c r="BR71" s="70"/>
      <c r="BS71" s="70"/>
      <c r="BT71" s="70"/>
      <c r="BU71" s="70"/>
      <c r="BV71" s="70"/>
      <c r="BW71" s="70"/>
      <c r="BX71" s="70"/>
      <c r="BY71" s="70"/>
      <c r="BZ71" s="71"/>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70"/>
      <c r="BN72" s="70"/>
      <c r="BO72" s="70"/>
      <c r="BP72" s="70"/>
      <c r="BQ72" s="70"/>
      <c r="BR72" s="70"/>
      <c r="BS72" s="70"/>
      <c r="BT72" s="70"/>
      <c r="BU72" s="70"/>
      <c r="BV72" s="70"/>
      <c r="BW72" s="70"/>
      <c r="BX72" s="70"/>
      <c r="BY72" s="70"/>
      <c r="BZ72" s="71"/>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70"/>
      <c r="BN73" s="70"/>
      <c r="BO73" s="70"/>
      <c r="BP73" s="70"/>
      <c r="BQ73" s="70"/>
      <c r="BR73" s="70"/>
      <c r="BS73" s="70"/>
      <c r="BT73" s="70"/>
      <c r="BU73" s="70"/>
      <c r="BV73" s="70"/>
      <c r="BW73" s="70"/>
      <c r="BX73" s="70"/>
      <c r="BY73" s="70"/>
      <c r="BZ73" s="71"/>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70"/>
      <c r="BN74" s="70"/>
      <c r="BO74" s="70"/>
      <c r="BP74" s="70"/>
      <c r="BQ74" s="70"/>
      <c r="BR74" s="70"/>
      <c r="BS74" s="70"/>
      <c r="BT74" s="70"/>
      <c r="BU74" s="70"/>
      <c r="BV74" s="70"/>
      <c r="BW74" s="70"/>
      <c r="BX74" s="70"/>
      <c r="BY74" s="70"/>
      <c r="BZ74" s="71"/>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70"/>
      <c r="BN75" s="70"/>
      <c r="BO75" s="70"/>
      <c r="BP75" s="70"/>
      <c r="BQ75" s="70"/>
      <c r="BR75" s="70"/>
      <c r="BS75" s="70"/>
      <c r="BT75" s="70"/>
      <c r="BU75" s="70"/>
      <c r="BV75" s="70"/>
      <c r="BW75" s="70"/>
      <c r="BX75" s="70"/>
      <c r="BY75" s="70"/>
      <c r="BZ75" s="71"/>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70"/>
      <c r="BN76" s="70"/>
      <c r="BO76" s="70"/>
      <c r="BP76" s="70"/>
      <c r="BQ76" s="70"/>
      <c r="BR76" s="70"/>
      <c r="BS76" s="70"/>
      <c r="BT76" s="70"/>
      <c r="BU76" s="70"/>
      <c r="BV76" s="70"/>
      <c r="BW76" s="70"/>
      <c r="BX76" s="70"/>
      <c r="BY76" s="70"/>
      <c r="BZ76" s="71"/>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70"/>
      <c r="BN77" s="70"/>
      <c r="BO77" s="70"/>
      <c r="BP77" s="70"/>
      <c r="BQ77" s="70"/>
      <c r="BR77" s="70"/>
      <c r="BS77" s="70"/>
      <c r="BT77" s="70"/>
      <c r="BU77" s="70"/>
      <c r="BV77" s="70"/>
      <c r="BW77" s="70"/>
      <c r="BX77" s="70"/>
      <c r="BY77" s="70"/>
      <c r="BZ77" s="71"/>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70"/>
      <c r="BN78" s="70"/>
      <c r="BO78" s="70"/>
      <c r="BP78" s="70"/>
      <c r="BQ78" s="70"/>
      <c r="BR78" s="70"/>
      <c r="BS78" s="70"/>
      <c r="BT78" s="70"/>
      <c r="BU78" s="70"/>
      <c r="BV78" s="70"/>
      <c r="BW78" s="70"/>
      <c r="BX78" s="70"/>
      <c r="BY78" s="70"/>
      <c r="BZ78" s="71"/>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70"/>
      <c r="BN79" s="70"/>
      <c r="BO79" s="70"/>
      <c r="BP79" s="70"/>
      <c r="BQ79" s="70"/>
      <c r="BR79" s="70"/>
      <c r="BS79" s="70"/>
      <c r="BT79" s="70"/>
      <c r="BU79" s="70"/>
      <c r="BV79" s="70"/>
      <c r="BW79" s="70"/>
      <c r="BX79" s="70"/>
      <c r="BY79" s="70"/>
      <c r="BZ79" s="71"/>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70"/>
      <c r="BN80" s="70"/>
      <c r="BO80" s="70"/>
      <c r="BP80" s="70"/>
      <c r="BQ80" s="70"/>
      <c r="BR80" s="70"/>
      <c r="BS80" s="70"/>
      <c r="BT80" s="70"/>
      <c r="BU80" s="70"/>
      <c r="BV80" s="70"/>
      <c r="BW80" s="70"/>
      <c r="BX80" s="70"/>
      <c r="BY80" s="70"/>
      <c r="BZ80" s="71"/>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70"/>
      <c r="BN81" s="70"/>
      <c r="BO81" s="70"/>
      <c r="BP81" s="70"/>
      <c r="BQ81" s="70"/>
      <c r="BR81" s="70"/>
      <c r="BS81" s="70"/>
      <c r="BT81" s="70"/>
      <c r="BU81" s="70"/>
      <c r="BV81" s="70"/>
      <c r="BW81" s="70"/>
      <c r="BX81" s="70"/>
      <c r="BY81" s="70"/>
      <c r="BZ81" s="7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【104.83】</v>
      </c>
      <c r="F85" s="26" t="str">
        <f>データ!AT6</f>
        <v>【61.55】</v>
      </c>
      <c r="G85" s="26" t="str">
        <f>データ!BE6</f>
        <v>【45.34】</v>
      </c>
      <c r="H85" s="26" t="str">
        <f>データ!BP6</f>
        <v>【1,260.21】</v>
      </c>
      <c r="I85" s="26" t="str">
        <f>データ!CA6</f>
        <v>【75.29】</v>
      </c>
      <c r="J85" s="26" t="str">
        <f>データ!CL6</f>
        <v>【215.41】</v>
      </c>
      <c r="K85" s="26" t="str">
        <f>データ!CW6</f>
        <v>【42.90】</v>
      </c>
      <c r="L85" s="26" t="str">
        <f>データ!DH6</f>
        <v>【84.75】</v>
      </c>
      <c r="M85" s="26" t="str">
        <f>データ!DS6</f>
        <v>【23.60】</v>
      </c>
      <c r="N85" s="26" t="str">
        <f>データ!ED6</f>
        <v>【0.01】</v>
      </c>
      <c r="O85" s="26" t="str">
        <f>データ!EO6</f>
        <v>【0.30】</v>
      </c>
    </row>
  </sheetData>
  <sheetProtection algorithmName="SHA-512" hashValue="7W6v/jxrvMb7z/AkVDod6Wbe+e9GjUethnMT/dSLGxplg+t4FjBwtBF7LlugaKYlSo1NlXj6bBRXH8aC4MFXAg==" saltValue="g2M/XmHLtWq7iWFa9B1yA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5546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83" t="s">
        <v>52</v>
      </c>
      <c r="I3" s="84"/>
      <c r="J3" s="84"/>
      <c r="K3" s="84"/>
      <c r="L3" s="84"/>
      <c r="M3" s="84"/>
      <c r="N3" s="84"/>
      <c r="O3" s="84"/>
      <c r="P3" s="84"/>
      <c r="Q3" s="84"/>
      <c r="R3" s="84"/>
      <c r="S3" s="84"/>
      <c r="T3" s="84"/>
      <c r="U3" s="84"/>
      <c r="V3" s="84"/>
      <c r="W3" s="84"/>
      <c r="X3" s="85"/>
      <c r="Y3" s="89" t="s">
        <v>53</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54</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8" x14ac:dyDescent="0.15">
      <c r="A4" s="28" t="s">
        <v>55</v>
      </c>
      <c r="B4" s="30"/>
      <c r="C4" s="30"/>
      <c r="D4" s="30"/>
      <c r="E4" s="30"/>
      <c r="F4" s="30"/>
      <c r="G4" s="30"/>
      <c r="H4" s="86"/>
      <c r="I4" s="87"/>
      <c r="J4" s="87"/>
      <c r="K4" s="87"/>
      <c r="L4" s="87"/>
      <c r="M4" s="87"/>
      <c r="N4" s="87"/>
      <c r="O4" s="87"/>
      <c r="P4" s="87"/>
      <c r="Q4" s="87"/>
      <c r="R4" s="87"/>
      <c r="S4" s="87"/>
      <c r="T4" s="87"/>
      <c r="U4" s="87"/>
      <c r="V4" s="87"/>
      <c r="W4" s="87"/>
      <c r="X4" s="88"/>
      <c r="Y4" s="82" t="s">
        <v>56</v>
      </c>
      <c r="Z4" s="82"/>
      <c r="AA4" s="82"/>
      <c r="AB4" s="82"/>
      <c r="AC4" s="82"/>
      <c r="AD4" s="82"/>
      <c r="AE4" s="82"/>
      <c r="AF4" s="82"/>
      <c r="AG4" s="82"/>
      <c r="AH4" s="82"/>
      <c r="AI4" s="82"/>
      <c r="AJ4" s="82" t="s">
        <v>57</v>
      </c>
      <c r="AK4" s="82"/>
      <c r="AL4" s="82"/>
      <c r="AM4" s="82"/>
      <c r="AN4" s="82"/>
      <c r="AO4" s="82"/>
      <c r="AP4" s="82"/>
      <c r="AQ4" s="82"/>
      <c r="AR4" s="82"/>
      <c r="AS4" s="82"/>
      <c r="AT4" s="82"/>
      <c r="AU4" s="82" t="s">
        <v>58</v>
      </c>
      <c r="AV4" s="82"/>
      <c r="AW4" s="82"/>
      <c r="AX4" s="82"/>
      <c r="AY4" s="82"/>
      <c r="AZ4" s="82"/>
      <c r="BA4" s="82"/>
      <c r="BB4" s="82"/>
      <c r="BC4" s="82"/>
      <c r="BD4" s="82"/>
      <c r="BE4" s="82"/>
      <c r="BF4" s="82" t="s">
        <v>59</v>
      </c>
      <c r="BG4" s="82"/>
      <c r="BH4" s="82"/>
      <c r="BI4" s="82"/>
      <c r="BJ4" s="82"/>
      <c r="BK4" s="82"/>
      <c r="BL4" s="82"/>
      <c r="BM4" s="82"/>
      <c r="BN4" s="82"/>
      <c r="BO4" s="82"/>
      <c r="BP4" s="82"/>
      <c r="BQ4" s="82" t="s">
        <v>60</v>
      </c>
      <c r="BR4" s="82"/>
      <c r="BS4" s="82"/>
      <c r="BT4" s="82"/>
      <c r="BU4" s="82"/>
      <c r="BV4" s="82"/>
      <c r="BW4" s="82"/>
      <c r="BX4" s="82"/>
      <c r="BY4" s="82"/>
      <c r="BZ4" s="82"/>
      <c r="CA4" s="82"/>
      <c r="CB4" s="82" t="s">
        <v>61</v>
      </c>
      <c r="CC4" s="82"/>
      <c r="CD4" s="82"/>
      <c r="CE4" s="82"/>
      <c r="CF4" s="82"/>
      <c r="CG4" s="82"/>
      <c r="CH4" s="82"/>
      <c r="CI4" s="82"/>
      <c r="CJ4" s="82"/>
      <c r="CK4" s="82"/>
      <c r="CL4" s="82"/>
      <c r="CM4" s="82" t="s">
        <v>62</v>
      </c>
      <c r="CN4" s="82"/>
      <c r="CO4" s="82"/>
      <c r="CP4" s="82"/>
      <c r="CQ4" s="82"/>
      <c r="CR4" s="82"/>
      <c r="CS4" s="82"/>
      <c r="CT4" s="82"/>
      <c r="CU4" s="82"/>
      <c r="CV4" s="82"/>
      <c r="CW4" s="82"/>
      <c r="CX4" s="82" t="s">
        <v>63</v>
      </c>
      <c r="CY4" s="82"/>
      <c r="CZ4" s="82"/>
      <c r="DA4" s="82"/>
      <c r="DB4" s="82"/>
      <c r="DC4" s="82"/>
      <c r="DD4" s="82"/>
      <c r="DE4" s="82"/>
      <c r="DF4" s="82"/>
      <c r="DG4" s="82"/>
      <c r="DH4" s="82"/>
      <c r="DI4" s="82" t="s">
        <v>64</v>
      </c>
      <c r="DJ4" s="82"/>
      <c r="DK4" s="82"/>
      <c r="DL4" s="82"/>
      <c r="DM4" s="82"/>
      <c r="DN4" s="82"/>
      <c r="DO4" s="82"/>
      <c r="DP4" s="82"/>
      <c r="DQ4" s="82"/>
      <c r="DR4" s="82"/>
      <c r="DS4" s="82"/>
      <c r="DT4" s="82" t="s">
        <v>65</v>
      </c>
      <c r="DU4" s="82"/>
      <c r="DV4" s="82"/>
      <c r="DW4" s="82"/>
      <c r="DX4" s="82"/>
      <c r="DY4" s="82"/>
      <c r="DZ4" s="82"/>
      <c r="EA4" s="82"/>
      <c r="EB4" s="82"/>
      <c r="EC4" s="82"/>
      <c r="ED4" s="82"/>
      <c r="EE4" s="82" t="s">
        <v>66</v>
      </c>
      <c r="EF4" s="82"/>
      <c r="EG4" s="82"/>
      <c r="EH4" s="82"/>
      <c r="EI4" s="82"/>
      <c r="EJ4" s="82"/>
      <c r="EK4" s="82"/>
      <c r="EL4" s="82"/>
      <c r="EM4" s="82"/>
      <c r="EN4" s="82"/>
      <c r="EO4" s="82"/>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62081</v>
      </c>
      <c r="D6" s="33">
        <f t="shared" si="3"/>
        <v>46</v>
      </c>
      <c r="E6" s="33">
        <f t="shared" si="3"/>
        <v>17</v>
      </c>
      <c r="F6" s="33">
        <f t="shared" si="3"/>
        <v>4</v>
      </c>
      <c r="G6" s="33">
        <f t="shared" si="3"/>
        <v>0</v>
      </c>
      <c r="H6" s="33" t="str">
        <f t="shared" si="3"/>
        <v>山形県　村山市</v>
      </c>
      <c r="I6" s="33" t="str">
        <f t="shared" si="3"/>
        <v>法適用</v>
      </c>
      <c r="J6" s="33" t="str">
        <f t="shared" si="3"/>
        <v>下水道事業</v>
      </c>
      <c r="K6" s="33" t="str">
        <f t="shared" si="3"/>
        <v>特定環境保全公共下水道</v>
      </c>
      <c r="L6" s="33" t="str">
        <f t="shared" si="3"/>
        <v>D2</v>
      </c>
      <c r="M6" s="33" t="str">
        <f t="shared" si="3"/>
        <v>非設置</v>
      </c>
      <c r="N6" s="34" t="str">
        <f t="shared" si="3"/>
        <v>-</v>
      </c>
      <c r="O6" s="34">
        <f t="shared" si="3"/>
        <v>45.95</v>
      </c>
      <c r="P6" s="34">
        <f t="shared" si="3"/>
        <v>21.74</v>
      </c>
      <c r="Q6" s="34">
        <f t="shared" si="3"/>
        <v>77.97</v>
      </c>
      <c r="R6" s="34">
        <f t="shared" si="3"/>
        <v>3300</v>
      </c>
      <c r="S6" s="34">
        <f t="shared" si="3"/>
        <v>23191</v>
      </c>
      <c r="T6" s="34">
        <f t="shared" si="3"/>
        <v>196.98</v>
      </c>
      <c r="U6" s="34">
        <f t="shared" si="3"/>
        <v>117.73</v>
      </c>
      <c r="V6" s="34">
        <f t="shared" si="3"/>
        <v>5004</v>
      </c>
      <c r="W6" s="34">
        <f t="shared" si="3"/>
        <v>2.38</v>
      </c>
      <c r="X6" s="34">
        <f t="shared" si="3"/>
        <v>2102.52</v>
      </c>
      <c r="Y6" s="35" t="str">
        <f>IF(Y7="",NA(),Y7)</f>
        <v>-</v>
      </c>
      <c r="Z6" s="35" t="str">
        <f t="shared" ref="Z6:AH6" si="4">IF(Z7="",NA(),Z7)</f>
        <v>-</v>
      </c>
      <c r="AA6" s="35" t="str">
        <f t="shared" si="4"/>
        <v>-</v>
      </c>
      <c r="AB6" s="35" t="str">
        <f t="shared" si="4"/>
        <v>-</v>
      </c>
      <c r="AC6" s="35">
        <f t="shared" si="4"/>
        <v>102.64</v>
      </c>
      <c r="AD6" s="35" t="str">
        <f t="shared" si="4"/>
        <v>-</v>
      </c>
      <c r="AE6" s="35" t="str">
        <f t="shared" si="4"/>
        <v>-</v>
      </c>
      <c r="AF6" s="35" t="str">
        <f t="shared" si="4"/>
        <v>-</v>
      </c>
      <c r="AG6" s="35" t="str">
        <f t="shared" si="4"/>
        <v>-</v>
      </c>
      <c r="AH6" s="35">
        <f t="shared" si="4"/>
        <v>105.78</v>
      </c>
      <c r="AI6" s="34" t="str">
        <f>IF(AI7="","",IF(AI7="-","【-】","【"&amp;SUBSTITUTE(TEXT(AI7,"#,##0.00"),"-","△")&amp;"】"))</f>
        <v>【104.83】</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63.96</v>
      </c>
      <c r="AT6" s="34" t="str">
        <f>IF(AT7="","",IF(AT7="-","【-】","【"&amp;SUBSTITUTE(TEXT(AT7,"#,##0.00"),"-","△")&amp;"】"))</f>
        <v>【61.55】</v>
      </c>
      <c r="AU6" s="35" t="str">
        <f>IF(AU7="",NA(),AU7)</f>
        <v>-</v>
      </c>
      <c r="AV6" s="35" t="str">
        <f t="shared" ref="AV6:BD6" si="6">IF(AV7="",NA(),AV7)</f>
        <v>-</v>
      </c>
      <c r="AW6" s="35" t="str">
        <f t="shared" si="6"/>
        <v>-</v>
      </c>
      <c r="AX6" s="35" t="str">
        <f t="shared" si="6"/>
        <v>-</v>
      </c>
      <c r="AY6" s="35">
        <f t="shared" si="6"/>
        <v>11.54</v>
      </c>
      <c r="AZ6" s="35" t="str">
        <f t="shared" si="6"/>
        <v>-</v>
      </c>
      <c r="BA6" s="35" t="str">
        <f t="shared" si="6"/>
        <v>-</v>
      </c>
      <c r="BB6" s="35" t="str">
        <f t="shared" si="6"/>
        <v>-</v>
      </c>
      <c r="BC6" s="35" t="str">
        <f t="shared" si="6"/>
        <v>-</v>
      </c>
      <c r="BD6" s="35">
        <f t="shared" si="6"/>
        <v>44.24</v>
      </c>
      <c r="BE6" s="34" t="str">
        <f>IF(BE7="","",IF(BE7="-","【-】","【"&amp;SUBSTITUTE(TEXT(BE7,"#,##0.00"),"-","△")&amp;"】"))</f>
        <v>【45.34】</v>
      </c>
      <c r="BF6" s="35" t="str">
        <f>IF(BF7="",NA(),BF7)</f>
        <v>-</v>
      </c>
      <c r="BG6" s="35" t="str">
        <f t="shared" ref="BG6:BO6" si="7">IF(BG7="",NA(),BG7)</f>
        <v>-</v>
      </c>
      <c r="BH6" s="35" t="str">
        <f t="shared" si="7"/>
        <v>-</v>
      </c>
      <c r="BI6" s="35" t="str">
        <f t="shared" si="7"/>
        <v>-</v>
      </c>
      <c r="BJ6" s="34">
        <f t="shared" si="7"/>
        <v>0</v>
      </c>
      <c r="BK6" s="35" t="str">
        <f t="shared" si="7"/>
        <v>-</v>
      </c>
      <c r="BL6" s="35" t="str">
        <f t="shared" si="7"/>
        <v>-</v>
      </c>
      <c r="BM6" s="35" t="str">
        <f t="shared" si="7"/>
        <v>-</v>
      </c>
      <c r="BN6" s="35" t="str">
        <f t="shared" si="7"/>
        <v>-</v>
      </c>
      <c r="BO6" s="35">
        <f t="shared" si="7"/>
        <v>1258.43</v>
      </c>
      <c r="BP6" s="34" t="str">
        <f>IF(BP7="","",IF(BP7="-","【-】","【"&amp;SUBSTITUTE(TEXT(BP7,"#,##0.00"),"-","△")&amp;"】"))</f>
        <v>【1,260.21】</v>
      </c>
      <c r="BQ6" s="35" t="str">
        <f>IF(BQ7="",NA(),BQ7)</f>
        <v>-</v>
      </c>
      <c r="BR6" s="35" t="str">
        <f t="shared" ref="BR6:BZ6" si="8">IF(BR7="",NA(),BR7)</f>
        <v>-</v>
      </c>
      <c r="BS6" s="35" t="str">
        <f t="shared" si="8"/>
        <v>-</v>
      </c>
      <c r="BT6" s="35" t="str">
        <f t="shared" si="8"/>
        <v>-</v>
      </c>
      <c r="BU6" s="35">
        <f t="shared" si="8"/>
        <v>97.11</v>
      </c>
      <c r="BV6" s="35" t="str">
        <f t="shared" si="8"/>
        <v>-</v>
      </c>
      <c r="BW6" s="35" t="str">
        <f t="shared" si="8"/>
        <v>-</v>
      </c>
      <c r="BX6" s="35" t="str">
        <f t="shared" si="8"/>
        <v>-</v>
      </c>
      <c r="BY6" s="35" t="str">
        <f t="shared" si="8"/>
        <v>-</v>
      </c>
      <c r="BZ6" s="35">
        <f t="shared" si="8"/>
        <v>73.36</v>
      </c>
      <c r="CA6" s="34" t="str">
        <f>IF(CA7="","",IF(CA7="-","【-】","【"&amp;SUBSTITUTE(TEXT(CA7,"#,##0.00"),"-","△")&amp;"】"))</f>
        <v>【75.29】</v>
      </c>
      <c r="CB6" s="35" t="str">
        <f>IF(CB7="",NA(),CB7)</f>
        <v>-</v>
      </c>
      <c r="CC6" s="35" t="str">
        <f t="shared" ref="CC6:CK6" si="9">IF(CC7="",NA(),CC7)</f>
        <v>-</v>
      </c>
      <c r="CD6" s="35" t="str">
        <f t="shared" si="9"/>
        <v>-</v>
      </c>
      <c r="CE6" s="35" t="str">
        <f t="shared" si="9"/>
        <v>-</v>
      </c>
      <c r="CF6" s="35">
        <f t="shared" si="9"/>
        <v>168.65</v>
      </c>
      <c r="CG6" s="35" t="str">
        <f t="shared" si="9"/>
        <v>-</v>
      </c>
      <c r="CH6" s="35" t="str">
        <f t="shared" si="9"/>
        <v>-</v>
      </c>
      <c r="CI6" s="35" t="str">
        <f t="shared" si="9"/>
        <v>-</v>
      </c>
      <c r="CJ6" s="35" t="str">
        <f t="shared" si="9"/>
        <v>-</v>
      </c>
      <c r="CK6" s="35">
        <f t="shared" si="9"/>
        <v>224.88</v>
      </c>
      <c r="CL6" s="34" t="str">
        <f>IF(CL7="","",IF(CL7="-","【-】","【"&amp;SUBSTITUTE(TEXT(CL7,"#,##0.00"),"-","△")&amp;"】"))</f>
        <v>【215.41】</v>
      </c>
      <c r="CM6" s="35" t="str">
        <f>IF(CM7="",NA(),CM7)</f>
        <v>-</v>
      </c>
      <c r="CN6" s="35" t="str">
        <f t="shared" ref="CN6:CV6" si="10">IF(CN7="",NA(),CN7)</f>
        <v>-</v>
      </c>
      <c r="CO6" s="35" t="str">
        <f t="shared" si="10"/>
        <v>-</v>
      </c>
      <c r="CP6" s="35" t="str">
        <f t="shared" si="10"/>
        <v>-</v>
      </c>
      <c r="CQ6" s="35" t="str">
        <f t="shared" si="10"/>
        <v>-</v>
      </c>
      <c r="CR6" s="35" t="str">
        <f t="shared" si="10"/>
        <v>-</v>
      </c>
      <c r="CS6" s="35" t="str">
        <f t="shared" si="10"/>
        <v>-</v>
      </c>
      <c r="CT6" s="35" t="str">
        <f t="shared" si="10"/>
        <v>-</v>
      </c>
      <c r="CU6" s="35" t="str">
        <f t="shared" si="10"/>
        <v>-</v>
      </c>
      <c r="CV6" s="35">
        <f t="shared" si="10"/>
        <v>42.4</v>
      </c>
      <c r="CW6" s="34" t="str">
        <f>IF(CW7="","",IF(CW7="-","【-】","【"&amp;SUBSTITUTE(TEXT(CW7,"#,##0.00"),"-","△")&amp;"】"))</f>
        <v>【42.90】</v>
      </c>
      <c r="CX6" s="35" t="str">
        <f>IF(CX7="",NA(),CX7)</f>
        <v>-</v>
      </c>
      <c r="CY6" s="35" t="str">
        <f t="shared" ref="CY6:DG6" si="11">IF(CY7="",NA(),CY7)</f>
        <v>-</v>
      </c>
      <c r="CZ6" s="35" t="str">
        <f t="shared" si="11"/>
        <v>-</v>
      </c>
      <c r="DA6" s="35" t="str">
        <f t="shared" si="11"/>
        <v>-</v>
      </c>
      <c r="DB6" s="35">
        <f t="shared" si="11"/>
        <v>72.36</v>
      </c>
      <c r="DC6" s="35" t="str">
        <f t="shared" si="11"/>
        <v>-</v>
      </c>
      <c r="DD6" s="35" t="str">
        <f t="shared" si="11"/>
        <v>-</v>
      </c>
      <c r="DE6" s="35" t="str">
        <f t="shared" si="11"/>
        <v>-</v>
      </c>
      <c r="DF6" s="35" t="str">
        <f t="shared" si="11"/>
        <v>-</v>
      </c>
      <c r="DG6" s="35">
        <f t="shared" si="11"/>
        <v>84.19</v>
      </c>
      <c r="DH6" s="34" t="str">
        <f>IF(DH7="","",IF(DH7="-","【-】","【"&amp;SUBSTITUTE(TEXT(DH7,"#,##0.00"),"-","△")&amp;"】"))</f>
        <v>【84.75】</v>
      </c>
      <c r="DI6" s="35" t="str">
        <f>IF(DI7="",NA(),DI7)</f>
        <v>-</v>
      </c>
      <c r="DJ6" s="35" t="str">
        <f t="shared" ref="DJ6:DR6" si="12">IF(DJ7="",NA(),DJ7)</f>
        <v>-</v>
      </c>
      <c r="DK6" s="35" t="str">
        <f t="shared" si="12"/>
        <v>-</v>
      </c>
      <c r="DL6" s="35" t="str">
        <f t="shared" si="12"/>
        <v>-</v>
      </c>
      <c r="DM6" s="35">
        <f t="shared" si="12"/>
        <v>3.53</v>
      </c>
      <c r="DN6" s="35" t="str">
        <f t="shared" si="12"/>
        <v>-</v>
      </c>
      <c r="DO6" s="35" t="str">
        <f t="shared" si="12"/>
        <v>-</v>
      </c>
      <c r="DP6" s="35" t="str">
        <f t="shared" si="12"/>
        <v>-</v>
      </c>
      <c r="DQ6" s="35" t="str">
        <f t="shared" si="12"/>
        <v>-</v>
      </c>
      <c r="DR6" s="35">
        <f t="shared" si="12"/>
        <v>21.36</v>
      </c>
      <c r="DS6" s="34" t="str">
        <f>IF(DS7="","",IF(DS7="-","【-】","【"&amp;SUBSTITUTE(TEXT(DS7,"#,##0.00"),"-","△")&amp;"】"))</f>
        <v>【23.60】</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5">
        <f t="shared" si="13"/>
        <v>0.01</v>
      </c>
      <c r="ED6" s="34" t="str">
        <f>IF(ED7="","",IF(ED7="-","【-】","【"&amp;SUBSTITUTE(TEXT(ED7,"#,##0.00"),"-","△")&amp;"】"))</f>
        <v>【0.01】</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0.39</v>
      </c>
      <c r="EO6" s="34" t="str">
        <f>IF(EO7="","",IF(EO7="-","【-】","【"&amp;SUBSTITUTE(TEXT(EO7,"#,##0.00"),"-","△")&amp;"】"))</f>
        <v>【0.30】</v>
      </c>
    </row>
    <row r="7" spans="1:148" s="36" customFormat="1" x14ac:dyDescent="0.15">
      <c r="A7" s="28"/>
      <c r="B7" s="37">
        <v>2020</v>
      </c>
      <c r="C7" s="37">
        <v>62081</v>
      </c>
      <c r="D7" s="37">
        <v>46</v>
      </c>
      <c r="E7" s="37">
        <v>17</v>
      </c>
      <c r="F7" s="37">
        <v>4</v>
      </c>
      <c r="G7" s="37">
        <v>0</v>
      </c>
      <c r="H7" s="37" t="s">
        <v>96</v>
      </c>
      <c r="I7" s="37" t="s">
        <v>97</v>
      </c>
      <c r="J7" s="37" t="s">
        <v>98</v>
      </c>
      <c r="K7" s="37" t="s">
        <v>99</v>
      </c>
      <c r="L7" s="37" t="s">
        <v>100</v>
      </c>
      <c r="M7" s="37" t="s">
        <v>101</v>
      </c>
      <c r="N7" s="38" t="s">
        <v>102</v>
      </c>
      <c r="O7" s="38">
        <v>45.95</v>
      </c>
      <c r="P7" s="38">
        <v>21.74</v>
      </c>
      <c r="Q7" s="38">
        <v>77.97</v>
      </c>
      <c r="R7" s="38">
        <v>3300</v>
      </c>
      <c r="S7" s="38">
        <v>23191</v>
      </c>
      <c r="T7" s="38">
        <v>196.98</v>
      </c>
      <c r="U7" s="38">
        <v>117.73</v>
      </c>
      <c r="V7" s="38">
        <v>5004</v>
      </c>
      <c r="W7" s="38">
        <v>2.38</v>
      </c>
      <c r="X7" s="38">
        <v>2102.52</v>
      </c>
      <c r="Y7" s="38" t="s">
        <v>102</v>
      </c>
      <c r="Z7" s="38" t="s">
        <v>102</v>
      </c>
      <c r="AA7" s="38" t="s">
        <v>102</v>
      </c>
      <c r="AB7" s="38" t="s">
        <v>102</v>
      </c>
      <c r="AC7" s="38">
        <v>102.64</v>
      </c>
      <c r="AD7" s="38" t="s">
        <v>102</v>
      </c>
      <c r="AE7" s="38" t="s">
        <v>102</v>
      </c>
      <c r="AF7" s="38" t="s">
        <v>102</v>
      </c>
      <c r="AG7" s="38" t="s">
        <v>102</v>
      </c>
      <c r="AH7" s="38">
        <v>105.78</v>
      </c>
      <c r="AI7" s="38">
        <v>104.83</v>
      </c>
      <c r="AJ7" s="38" t="s">
        <v>102</v>
      </c>
      <c r="AK7" s="38" t="s">
        <v>102</v>
      </c>
      <c r="AL7" s="38" t="s">
        <v>102</v>
      </c>
      <c r="AM7" s="38" t="s">
        <v>102</v>
      </c>
      <c r="AN7" s="38">
        <v>0</v>
      </c>
      <c r="AO7" s="38" t="s">
        <v>102</v>
      </c>
      <c r="AP7" s="38" t="s">
        <v>102</v>
      </c>
      <c r="AQ7" s="38" t="s">
        <v>102</v>
      </c>
      <c r="AR7" s="38" t="s">
        <v>102</v>
      </c>
      <c r="AS7" s="38">
        <v>63.96</v>
      </c>
      <c r="AT7" s="38">
        <v>61.55</v>
      </c>
      <c r="AU7" s="38" t="s">
        <v>102</v>
      </c>
      <c r="AV7" s="38" t="s">
        <v>102</v>
      </c>
      <c r="AW7" s="38" t="s">
        <v>102</v>
      </c>
      <c r="AX7" s="38" t="s">
        <v>102</v>
      </c>
      <c r="AY7" s="38">
        <v>11.54</v>
      </c>
      <c r="AZ7" s="38" t="s">
        <v>102</v>
      </c>
      <c r="BA7" s="38" t="s">
        <v>102</v>
      </c>
      <c r="BB7" s="38" t="s">
        <v>102</v>
      </c>
      <c r="BC7" s="38" t="s">
        <v>102</v>
      </c>
      <c r="BD7" s="38">
        <v>44.24</v>
      </c>
      <c r="BE7" s="38">
        <v>45.34</v>
      </c>
      <c r="BF7" s="38" t="s">
        <v>102</v>
      </c>
      <c r="BG7" s="38" t="s">
        <v>102</v>
      </c>
      <c r="BH7" s="38" t="s">
        <v>102</v>
      </c>
      <c r="BI7" s="38" t="s">
        <v>102</v>
      </c>
      <c r="BJ7" s="38">
        <v>0</v>
      </c>
      <c r="BK7" s="38" t="s">
        <v>102</v>
      </c>
      <c r="BL7" s="38" t="s">
        <v>102</v>
      </c>
      <c r="BM7" s="38" t="s">
        <v>102</v>
      </c>
      <c r="BN7" s="38" t="s">
        <v>102</v>
      </c>
      <c r="BO7" s="38">
        <v>1258.43</v>
      </c>
      <c r="BP7" s="38">
        <v>1260.21</v>
      </c>
      <c r="BQ7" s="38" t="s">
        <v>102</v>
      </c>
      <c r="BR7" s="38" t="s">
        <v>102</v>
      </c>
      <c r="BS7" s="38" t="s">
        <v>102</v>
      </c>
      <c r="BT7" s="38" t="s">
        <v>102</v>
      </c>
      <c r="BU7" s="38">
        <v>97.11</v>
      </c>
      <c r="BV7" s="38" t="s">
        <v>102</v>
      </c>
      <c r="BW7" s="38" t="s">
        <v>102</v>
      </c>
      <c r="BX7" s="38" t="s">
        <v>102</v>
      </c>
      <c r="BY7" s="38" t="s">
        <v>102</v>
      </c>
      <c r="BZ7" s="38">
        <v>73.36</v>
      </c>
      <c r="CA7" s="38">
        <v>75.290000000000006</v>
      </c>
      <c r="CB7" s="38" t="s">
        <v>102</v>
      </c>
      <c r="CC7" s="38" t="s">
        <v>102</v>
      </c>
      <c r="CD7" s="38" t="s">
        <v>102</v>
      </c>
      <c r="CE7" s="38" t="s">
        <v>102</v>
      </c>
      <c r="CF7" s="38">
        <v>168.65</v>
      </c>
      <c r="CG7" s="38" t="s">
        <v>102</v>
      </c>
      <c r="CH7" s="38" t="s">
        <v>102</v>
      </c>
      <c r="CI7" s="38" t="s">
        <v>102</v>
      </c>
      <c r="CJ7" s="38" t="s">
        <v>102</v>
      </c>
      <c r="CK7" s="38">
        <v>224.88</v>
      </c>
      <c r="CL7" s="38">
        <v>215.41</v>
      </c>
      <c r="CM7" s="38" t="s">
        <v>102</v>
      </c>
      <c r="CN7" s="38" t="s">
        <v>102</v>
      </c>
      <c r="CO7" s="38" t="s">
        <v>102</v>
      </c>
      <c r="CP7" s="38" t="s">
        <v>102</v>
      </c>
      <c r="CQ7" s="38" t="s">
        <v>102</v>
      </c>
      <c r="CR7" s="38" t="s">
        <v>102</v>
      </c>
      <c r="CS7" s="38" t="s">
        <v>102</v>
      </c>
      <c r="CT7" s="38" t="s">
        <v>102</v>
      </c>
      <c r="CU7" s="38" t="s">
        <v>102</v>
      </c>
      <c r="CV7" s="38">
        <v>42.4</v>
      </c>
      <c r="CW7" s="38">
        <v>42.9</v>
      </c>
      <c r="CX7" s="38" t="s">
        <v>102</v>
      </c>
      <c r="CY7" s="38" t="s">
        <v>102</v>
      </c>
      <c r="CZ7" s="38" t="s">
        <v>102</v>
      </c>
      <c r="DA7" s="38" t="s">
        <v>102</v>
      </c>
      <c r="DB7" s="38">
        <v>72.36</v>
      </c>
      <c r="DC7" s="38" t="s">
        <v>102</v>
      </c>
      <c r="DD7" s="38" t="s">
        <v>102</v>
      </c>
      <c r="DE7" s="38" t="s">
        <v>102</v>
      </c>
      <c r="DF7" s="38" t="s">
        <v>102</v>
      </c>
      <c r="DG7" s="38">
        <v>84.19</v>
      </c>
      <c r="DH7" s="38">
        <v>84.75</v>
      </c>
      <c r="DI7" s="38" t="s">
        <v>102</v>
      </c>
      <c r="DJ7" s="38" t="s">
        <v>102</v>
      </c>
      <c r="DK7" s="38" t="s">
        <v>102</v>
      </c>
      <c r="DL7" s="38" t="s">
        <v>102</v>
      </c>
      <c r="DM7" s="38">
        <v>3.53</v>
      </c>
      <c r="DN7" s="38" t="s">
        <v>102</v>
      </c>
      <c r="DO7" s="38" t="s">
        <v>102</v>
      </c>
      <c r="DP7" s="38" t="s">
        <v>102</v>
      </c>
      <c r="DQ7" s="38" t="s">
        <v>102</v>
      </c>
      <c r="DR7" s="38">
        <v>21.36</v>
      </c>
      <c r="DS7" s="38">
        <v>23.6</v>
      </c>
      <c r="DT7" s="38" t="s">
        <v>102</v>
      </c>
      <c r="DU7" s="38" t="s">
        <v>102</v>
      </c>
      <c r="DV7" s="38" t="s">
        <v>102</v>
      </c>
      <c r="DW7" s="38" t="s">
        <v>102</v>
      </c>
      <c r="DX7" s="38">
        <v>0</v>
      </c>
      <c r="DY7" s="38" t="s">
        <v>102</v>
      </c>
      <c r="DZ7" s="38" t="s">
        <v>102</v>
      </c>
      <c r="EA7" s="38" t="s">
        <v>102</v>
      </c>
      <c r="EB7" s="38" t="s">
        <v>102</v>
      </c>
      <c r="EC7" s="38">
        <v>0.01</v>
      </c>
      <c r="ED7" s="38">
        <v>0.01</v>
      </c>
      <c r="EE7" s="38" t="s">
        <v>102</v>
      </c>
      <c r="EF7" s="38" t="s">
        <v>102</v>
      </c>
      <c r="EG7" s="38" t="s">
        <v>102</v>
      </c>
      <c r="EH7" s="38" t="s">
        <v>102</v>
      </c>
      <c r="EI7" s="38">
        <v>0</v>
      </c>
      <c r="EJ7" s="38" t="s">
        <v>102</v>
      </c>
      <c r="EK7" s="38" t="s">
        <v>102</v>
      </c>
      <c r="EL7" s="38" t="s">
        <v>102</v>
      </c>
      <c r="EM7" s="38" t="s">
        <v>102</v>
      </c>
      <c r="EN7" s="38">
        <v>0.39</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110</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2021-12-03T07:22:06Z</dcterms:created>
  <dcterms:modified xsi:type="dcterms:W3CDTF">2022-03-01T07:30:33Z</dcterms:modified>
  <cp:category/>
</cp:coreProperties>
</file>