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R03\"/>
    </mc:Choice>
  </mc:AlternateContent>
  <workbookProtection workbookAlgorithmName="SHA-512" workbookHashValue="RwRlXQ/Ghd65E5NPTbGTKF8VIbViboAAP4HrNXGDFGsmWJQWWfuAp4FYBjcoZQXuO+kdHEyHSb6AnH3T82Cfjg==" workbookSaltValue="LQDevFkqITuV7Vji+m2j7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<sst xmlns="http://schemas.openxmlformats.org/spreadsheetml/2006/main" count="299" uniqueCount="118">
  <si>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</si>
  <si>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</si>
  <si>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</si>
  <si>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</si>
  <si>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</si>
  <si>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</si>
  <si>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</si>
  <si>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</si>
  <si>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</si>
  <si>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</si>
  <si>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</si>
  <si>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</si>
  <si>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</si>
  <si>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</si>
  <si>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</si>
  <si>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</si>
  <si>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</si>
  <si>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</si>
  <si>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</si>
  <si>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</si>
  <si>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</si>
  <si>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</si>
  <si>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</si>
  <si>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</si>
  <si>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</si>
  <si>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</si>
  <si>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</si>
  <si>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</si>
  <si>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</si>
  <si>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</si>
  <si>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</si>
  <si>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</si>
  <si>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</si>
  <si>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</si>
  <si>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</si>
  <si>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</si>
  <si>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</si>
  <si>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</si>
  <si>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</si>
  <si>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</si>
  <si>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</si>
  <si>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</si>
  <si>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</si>
  <si>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</si>
  <si>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</si>
  <si>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</si>
  <si>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</si>
  <si>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</si>
  <si>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</si>
  <si>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</si>
  <si>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</si>
  <si>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</si>
  <si>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</si>
  <si>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</si>
  <si>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</si>
  <si>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</si>
  <si>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</si>
  <si>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</si>
  <si>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</si>
  <si>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</si>
  <si>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</si>
  <si>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</si>
  <si>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</si>
  <si>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</si>
  <si>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</si>
  <si>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</si>
  <si>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</si>
  <si>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</si>
  <si>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</si>
  <si>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</si>
  <si>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</si>
  <si>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</si>
  <si>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</si>
  <si>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</si>
  <si>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</si>
  <si>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</si>
  <si>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</si>
  <si>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</si>
  <si>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</si>
  <si>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</si>
  <si>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</si>
  <si>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</si>
  <si>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</si>
  <si>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</si>
  <si>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</si>
  <si>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</si>
  <si>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</si>
  <si>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</si>
  <si>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</si>
  <si>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</si>
  <si>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</si>
  <si>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</si>
  <si>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</si>
  <si>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</si>
  <si>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</si>
  <si>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</si>
  <si>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</si>
  <si>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</si>
  <si>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</si>
  <si>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</si>
  <si>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</si>
  <si>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</si>
  <si>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</si>
  <si>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</si>
  <si>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</si>
  <si>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</si>
  <si>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</si>
  <si>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</si>
  <si>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</si>
  <si>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</si>
  <si>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</si>
  <si>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</si>
  <si>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</si>
  <si>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</si>
  <si>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</si>
  <si>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当市における特定環境保全公共下水道区域については、平成13年供用開始であり、それほど年数は経過しておらず、法定耐用年数には時間的な余裕がある。
　そのような状況の中であるが、管渠修繕に向けた取り組みの検討を公共下水道と共に行っていく。公共下水道については、ストックマネジメント計画をもとに更新工事等実施しているが、特定環境保全公共下水道についても必要に応じ調査等行い、適切な維持管理に努めていく。建設改良工事は、多額の費用が生じることから、国の支出金や企業債によって財源を確保しつつ、経営改善の実施に取り組んでいく。</t>
    <rPh sb="145" eb="147">
      <t>コウシン</t>
    </rPh>
    <rPh sb="147" eb="149">
      <t>コウジ</t>
    </rPh>
    <rPh sb="149" eb="150">
      <t>トウ</t>
    </rPh>
    <rPh sb="150" eb="152">
      <t>ジッシ</t>
    </rPh>
    <rPh sb="181" eb="182">
      <t>トウ</t>
    </rPh>
    <rPh sb="182" eb="183">
      <t>オコナ</t>
    </rPh>
    <rPh sb="185" eb="187">
      <t>テキセツ</t>
    </rPh>
    <rPh sb="188" eb="190">
      <t>イジ</t>
    </rPh>
    <rPh sb="190" eb="192">
      <t>カンリ</t>
    </rPh>
    <rPh sb="193" eb="194">
      <t>ツト</t>
    </rPh>
    <phoneticPr fontId="17"/>
  </si>
  <si>
    <t>　事業は終期に近付いており、大規模な整備は無いものの、過去の元利償還金が大きな負担になっており、一般会計からの繰入金がなければ成り立たない経営状況にある。今後は元利償還金が下がるが、より一層の支出の抑制、収入の増を図る。
　収入については、平成18年に料金改定を行い、収益増になったものの、人口減少や節水意識の高まりにより伸び悩んでいる状況にある。そのため、平成28年度に経営戦略を策定し、より高い企業性を持ち、経営基盤の強化を図る必要がある。
　また、水洗化率の向上を目指し、環境保全、収入源の確保を目指していきたい。</t>
    <rPh sb="1" eb="3">
      <t>ジギョウ</t>
    </rPh>
    <rPh sb="206" eb="208">
      <t>ケイエイ</t>
    </rPh>
    <rPh sb="208" eb="210">
      <t>キバン</t>
    </rPh>
    <rPh sb="211" eb="213">
      <t>キョウカ</t>
    </rPh>
    <rPh sb="214" eb="215">
      <t>ハカ</t>
    </rPh>
    <rPh sb="216" eb="218">
      <t>ヒツヨウ</t>
    </rPh>
    <rPh sb="227" eb="230">
      <t>スイセンカ</t>
    </rPh>
    <rPh sb="230" eb="231">
      <t>リツ</t>
    </rPh>
    <rPh sb="232" eb="234">
      <t>コウジョウ</t>
    </rPh>
    <rPh sb="235" eb="237">
      <t>メザ</t>
    </rPh>
    <rPh sb="239" eb="241">
      <t>カンキョウ</t>
    </rPh>
    <rPh sb="241" eb="243">
      <t>ホゼン</t>
    </rPh>
    <rPh sb="244" eb="246">
      <t>シュウニュウ</t>
    </rPh>
    <rPh sb="246" eb="247">
      <t>ゲン</t>
    </rPh>
    <rPh sb="248" eb="250">
      <t>カクホ</t>
    </rPh>
    <rPh sb="251" eb="253">
      <t>メザ</t>
    </rPh>
    <phoneticPr fontId="17"/>
  </si>
  <si>
    <r>
      <rPr>
        <sz val="11"/>
        <rFont val="ＭＳ ゴシック"/>
        <family val="3"/>
        <charset val="128"/>
      </rPr>
      <t>①収益的収支比率②累積欠損金比率
　一見経営状況は良好だが、一般会計からの繰入金に依存している状況にあり、比率も下降傾向にあるため、経営改善に取り組んでいく必要がある。
③流動比率
　1年以内に支払うべき企業債償還金多くなっており類似団体より低くなっている。新たな企業債の発行についても抑えていく必要がある。
④企業債残高対事業規模比率
　企業債については原則一般会計の負担としているため表示がありませんが、ストックマネジメント計画をもとに修繕・更新等実施するが経費削減の取り組みを強化していく。
⑤経費回収率
　類似団体と比べ数値は上だが、人口減少による使用料減収は続くため、今後も料金改定を視野に入れ、費用の削減に取り組む必要がある。
⑥汚水処理原価
　法非適用から上昇傾向にあり、引続き処理経費削減に向けた取組を強化していかなければならない。</t>
    </r>
    <r>
      <rPr>
        <sz val="11"/>
        <color rgb="FFFF0000"/>
        <rFont val="ＭＳ ゴシック"/>
        <family val="3"/>
        <charset val="128"/>
      </rPr>
      <t xml:space="preserve">
</t>
    </r>
    <r>
      <rPr>
        <sz val="11"/>
        <rFont val="ＭＳ ゴシック"/>
        <family val="3"/>
        <charset val="128"/>
      </rPr>
      <t xml:space="preserve">⑧水洗化率
　平成13年からの供用の開始時期が遅く、すでに浄化槽を設置している家庭もある状況から、類似団体平均及び公共下水道に比べると水洗化率は高い水準とは言えない。未接続世帯への啓蒙、戸別訪問等の普及活動をより強化していく。
⑦施設利用率
　当市の下水道は、県営最上川流域下水道村山処理区に処理を委託しているため表示はありません。
</t>
    </r>
    <rPh sb="9" eb="11">
      <t>ルイセキ</t>
    </rPh>
    <rPh sb="11" eb="13">
      <t>ケッソン</t>
    </rPh>
    <rPh sb="13" eb="14">
      <t>キン</t>
    </rPh>
    <rPh sb="14" eb="16">
      <t>ヒリツ</t>
    </rPh>
    <rPh sb="18" eb="20">
      <t>イッケン</t>
    </rPh>
    <rPh sb="20" eb="22">
      <t>ケイエイ</t>
    </rPh>
    <rPh sb="22" eb="24">
      <t>ジョウキョウ</t>
    </rPh>
    <rPh sb="25" eb="27">
      <t>リョウコウ</t>
    </rPh>
    <rPh sb="56" eb="58">
      <t>カコウ</t>
    </rPh>
    <rPh sb="257" eb="259">
      <t>ルイジ</t>
    </rPh>
    <rPh sb="259" eb="261">
      <t>ダンタイ</t>
    </rPh>
    <rPh sb="262" eb="263">
      <t>クラ</t>
    </rPh>
    <rPh sb="264" eb="266">
      <t>スウチ</t>
    </rPh>
    <rPh sb="267" eb="268">
      <t>ウエ</t>
    </rPh>
    <rPh sb="278" eb="281">
      <t>シヨウリョウ</t>
    </rPh>
    <rPh sb="281" eb="283">
      <t>ゲンシュウ</t>
    </rPh>
    <rPh sb="284" eb="285">
      <t>ツヅ</t>
    </rPh>
    <rPh sb="297" eb="299">
      <t>シヤ</t>
    </rPh>
    <rPh sb="300" eb="301">
      <t>イ</t>
    </rPh>
    <rPh sb="329" eb="330">
      <t>ホウ</t>
    </rPh>
    <rPh sb="330" eb="331">
      <t>ヒ</t>
    </rPh>
    <rPh sb="331" eb="333">
      <t>テキヨウ</t>
    </rPh>
    <rPh sb="335" eb="337">
      <t>ジョウショウ</t>
    </rPh>
    <rPh sb="337" eb="339">
      <t>ケイコウ</t>
    </rPh>
    <rPh sb="343" eb="344">
      <t>ヒ</t>
    </rPh>
    <rPh sb="344" eb="345">
      <t>ツヅ</t>
    </rPh>
    <rPh sb="395" eb="397">
      <t>ジキ</t>
    </rPh>
    <rPh sb="398" eb="399">
      <t>オソ</t>
    </rPh>
    <rPh sb="404" eb="407">
      <t>ジョウカソウ</t>
    </rPh>
    <rPh sb="408" eb="410">
      <t>セッチ</t>
    </rPh>
    <rPh sb="414" eb="416">
      <t>カテイ</t>
    </rPh>
    <rPh sb="419" eb="421">
      <t>ジョウキョウ</t>
    </rPh>
    <rPh sb="449" eb="451">
      <t>スイジュン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</si>
</sst>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359-4061-AC92-F628080ABC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E359-4061-AC92-F628080ABC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97-4B2F-81BE-1540074D51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F997-4B2F-81BE-1540074D51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72.36</c:v>
                </c:pt>
                <c:pt idx="4">
                  <c:v>73.08</c:v>
                </c:pt>
              </c:numCache>
            </c:numRef>
          </c:val>
          <c:extLst>
            <c:ext xmlns:c16="http://schemas.microsoft.com/office/drawing/2014/chart" uri="{C3380CC4-5D6E-409C-BE32-E72D297353CC}">
              <c16:uniqueId val="{00000000-9909-45BB-809D-D2DD4D3C80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9909-45BB-809D-D2DD4D3C80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102.64</c:v>
                </c:pt>
                <c:pt idx="4">
                  <c:v>101.43</c:v>
                </c:pt>
              </c:numCache>
            </c:numRef>
          </c:val>
          <c:extLst>
            <c:ext xmlns:c16="http://schemas.microsoft.com/office/drawing/2014/chart" uri="{C3380CC4-5D6E-409C-BE32-E72D297353CC}">
              <c16:uniqueId val="{00000000-7915-490C-AEBD-53E72B102E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7915-490C-AEBD-53E72B102E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3.53</c:v>
                </c:pt>
                <c:pt idx="4">
                  <c:v>7.06</c:v>
                </c:pt>
              </c:numCache>
            </c:numRef>
          </c:val>
          <c:extLst>
            <c:ext xmlns:c16="http://schemas.microsoft.com/office/drawing/2014/chart" uri="{C3380CC4-5D6E-409C-BE32-E72D297353CC}">
              <c16:uniqueId val="{00000000-AD50-4C75-A233-22D1E4870C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AD50-4C75-A233-22D1E4870C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B05-451D-807E-71B65DFE52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9B05-451D-807E-71B65DFE52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CF5-494E-8313-1584E166C6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4CF5-494E-8313-1584E166C6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11.54</c:v>
                </c:pt>
                <c:pt idx="4">
                  <c:v>12.53</c:v>
                </c:pt>
              </c:numCache>
            </c:numRef>
          </c:val>
          <c:extLst>
            <c:ext xmlns:c16="http://schemas.microsoft.com/office/drawing/2014/chart" uri="{C3380CC4-5D6E-409C-BE32-E72D297353CC}">
              <c16:uniqueId val="{00000000-CED6-42EA-ABB1-5752FDDBAF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CED6-42EA-ABB1-5752FDDBAF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DA6-488D-91E1-C9A7C68477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9DA6-488D-91E1-C9A7C68477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97.11</c:v>
                </c:pt>
                <c:pt idx="4">
                  <c:v>92.52</c:v>
                </c:pt>
              </c:numCache>
            </c:numRef>
          </c:val>
          <c:extLst>
            <c:ext xmlns:c16="http://schemas.microsoft.com/office/drawing/2014/chart" uri="{C3380CC4-5D6E-409C-BE32-E72D297353CC}">
              <c16:uniqueId val="{00000000-24F6-459A-9602-26FD25E577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24F6-459A-9602-26FD25E577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168.65</c:v>
                </c:pt>
                <c:pt idx="4">
                  <c:v>176.96</c:v>
                </c:pt>
              </c:numCache>
            </c:numRef>
          </c:val>
          <c:extLst>
            <c:ext xmlns:c16="http://schemas.microsoft.com/office/drawing/2014/chart" uri="{C3380CC4-5D6E-409C-BE32-E72D297353CC}">
              <c16:uniqueId val="{00000000-4434-46B1-AB62-096407BF25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4434-46B1-AB62-096407BF25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山形県　村山市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22652</v>
      </c>
      <c r="AM8" s="37"/>
      <c r="AN8" s="37"/>
      <c r="AO8" s="37"/>
      <c r="AP8" s="37"/>
      <c r="AQ8" s="37"/>
      <c r="AR8" s="37"/>
      <c r="AS8" s="37"/>
      <c r="AT8" s="38">
        <f>データ!T6</f>
        <v>196.98</v>
      </c>
      <c r="AU8" s="38"/>
      <c r="AV8" s="38"/>
      <c r="AW8" s="38"/>
      <c r="AX8" s="38"/>
      <c r="AY8" s="38"/>
      <c r="AZ8" s="38"/>
      <c r="BA8" s="38"/>
      <c r="BB8" s="38">
        <f>データ!U6</f>
        <v>115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46.29</v>
      </c>
      <c r="J10" s="38"/>
      <c r="K10" s="38"/>
      <c r="L10" s="38"/>
      <c r="M10" s="38"/>
      <c r="N10" s="38"/>
      <c r="O10" s="38"/>
      <c r="P10" s="38">
        <f>データ!P6</f>
        <v>21.63</v>
      </c>
      <c r="Q10" s="38"/>
      <c r="R10" s="38"/>
      <c r="S10" s="38"/>
      <c r="T10" s="38"/>
      <c r="U10" s="38"/>
      <c r="V10" s="38"/>
      <c r="W10" s="38">
        <f>データ!Q6</f>
        <v>76.28</v>
      </c>
      <c r="X10" s="38"/>
      <c r="Y10" s="38"/>
      <c r="Z10" s="38"/>
      <c r="AA10" s="38"/>
      <c r="AB10" s="38"/>
      <c r="AC10" s="38"/>
      <c r="AD10" s="37">
        <f>データ!R6</f>
        <v>3300</v>
      </c>
      <c r="AE10" s="37"/>
      <c r="AF10" s="37"/>
      <c r="AG10" s="37"/>
      <c r="AH10" s="37"/>
      <c r="AI10" s="37"/>
      <c r="AJ10" s="37"/>
      <c r="AK10" s="2"/>
      <c r="AL10" s="37">
        <f>データ!V6</f>
        <v>4870</v>
      </c>
      <c r="AM10" s="37"/>
      <c r="AN10" s="37"/>
      <c r="AO10" s="37"/>
      <c r="AP10" s="37"/>
      <c r="AQ10" s="37"/>
      <c r="AR10" s="37"/>
      <c r="AS10" s="37"/>
      <c r="AT10" s="38">
        <f>データ!W6</f>
        <v>2.38</v>
      </c>
      <c r="AU10" s="38"/>
      <c r="AV10" s="38"/>
      <c r="AW10" s="38"/>
      <c r="AX10" s="38"/>
      <c r="AY10" s="38"/>
      <c r="AZ10" s="38"/>
      <c r="BA10" s="38"/>
      <c r="BB10" s="38">
        <f>データ!X6</f>
        <v>2046.22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exvxsgaBAO0cdDcu4kLDC/r2TtD74tQbJWdse6yTM9Ikrl7ismnFA9Cjtb10qNQpEacV812FfvwYdfuTdalKLw==" saltValue="Yx0tCQlZhwaEu4QJGRChb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62081</v>
      </c>
      <c r="D6" s="19">
        <f t="shared" si="3"/>
        <v>46</v>
      </c>
      <c r="E6" s="19">
        <f t="shared" si="3"/>
        <v>17</v>
      </c>
      <c r="F6" s="19">
        <f t="shared" si="3"/>
        <v>4</v>
      </c>
      <c r="G6" s="19">
        <f t="shared" si="3"/>
        <v>0</v>
      </c>
      <c r="H6" s="19" t="str">
        <f t="shared" si="3"/>
        <v>山形県　村山市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46.29</v>
      </c>
      <c r="P6" s="20">
        <f t="shared" si="3"/>
        <v>21.63</v>
      </c>
      <c r="Q6" s="20">
        <f t="shared" si="3"/>
        <v>76.28</v>
      </c>
      <c r="R6" s="20">
        <f t="shared" si="3"/>
        <v>3300</v>
      </c>
      <c r="S6" s="20">
        <f t="shared" si="3"/>
        <v>22652</v>
      </c>
      <c r="T6" s="20">
        <f t="shared" si="3"/>
        <v>196.98</v>
      </c>
      <c r="U6" s="20">
        <f t="shared" si="3"/>
        <v>115</v>
      </c>
      <c r="V6" s="20">
        <f t="shared" si="3"/>
        <v>4870</v>
      </c>
      <c r="W6" s="20">
        <f t="shared" si="3"/>
        <v>2.38</v>
      </c>
      <c r="X6" s="20">
        <f t="shared" si="3"/>
        <v>2046.22</v>
      </c>
      <c r="Y6" s="21" t="str">
        <f>IF(Y7="",NA(),Y7)</f>
        <v>-</v>
      </c>
      <c r="Z6" s="21" t="str">
        <f t="shared" ref="Z6:AH6" si="4">IF(Z7="",NA(),Z7)</f>
        <v>-</v>
      </c>
      <c r="AA6" s="21" t="str">
        <f t="shared" si="4"/>
        <v>-</v>
      </c>
      <c r="AB6" s="21">
        <f t="shared" si="4"/>
        <v>102.64</v>
      </c>
      <c r="AC6" s="21">
        <f t="shared" si="4"/>
        <v>101.43</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11.54</v>
      </c>
      <c r="AY6" s="21">
        <f t="shared" si="6"/>
        <v>12.53</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97.11</v>
      </c>
      <c r="BU6" s="21">
        <f t="shared" si="8"/>
        <v>92.52</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168.65</v>
      </c>
      <c r="CF6" s="21">
        <f t="shared" si="9"/>
        <v>176.96</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72.36</v>
      </c>
      <c r="DB6" s="21">
        <f t="shared" si="11"/>
        <v>73.08</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3.53</v>
      </c>
      <c r="DM6" s="21">
        <f t="shared" si="12"/>
        <v>7.06</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62081</v>
      </c>
      <c r="D7" s="23">
        <v>46</v>
      </c>
      <c r="E7" s="23">
        <v>17</v>
      </c>
      <c r="F7" s="23">
        <v>4</v>
      </c>
      <c r="G7" s="23">
        <v>0</v>
      </c>
      <c r="H7" s="23" t="s">
        <v>96</v>
      </c>
      <c r="I7" s="23" t="s">
        <v>97</v>
      </c>
      <c r="J7" s="23" t="s">
        <v>98</v>
      </c>
      <c r="K7" s="23" t="s">
        <v>99</v>
      </c>
      <c r="L7" s="23" t="s">
        <v>100</v>
      </c>
      <c r="M7" s="23" t="s">
        <v>101</v>
      </c>
      <c r="N7" s="24" t="s">
        <v>102</v>
      </c>
      <c r="O7" s="24">
        <v>46.29</v>
      </c>
      <c r="P7" s="24">
        <v>21.63</v>
      </c>
      <c r="Q7" s="24">
        <v>76.28</v>
      </c>
      <c r="R7" s="24">
        <v>3300</v>
      </c>
      <c r="S7" s="24">
        <v>22652</v>
      </c>
      <c r="T7" s="24">
        <v>196.98</v>
      </c>
      <c r="U7" s="24">
        <v>115</v>
      </c>
      <c r="V7" s="24">
        <v>4870</v>
      </c>
      <c r="W7" s="24">
        <v>2.38</v>
      </c>
      <c r="X7" s="24">
        <v>2046.22</v>
      </c>
      <c r="Y7" s="24" t="s">
        <v>102</v>
      </c>
      <c r="Z7" s="24" t="s">
        <v>102</v>
      </c>
      <c r="AA7" s="24" t="s">
        <v>102</v>
      </c>
      <c r="AB7" s="24">
        <v>102.64</v>
      </c>
      <c r="AC7" s="24">
        <v>101.43</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11.54</v>
      </c>
      <c r="AY7" s="24">
        <v>12.53</v>
      </c>
      <c r="AZ7" s="24" t="s">
        <v>102</v>
      </c>
      <c r="BA7" s="24" t="s">
        <v>102</v>
      </c>
      <c r="BB7" s="24" t="s">
        <v>102</v>
      </c>
      <c r="BC7" s="24">
        <v>44.24</v>
      </c>
      <c r="BD7" s="24">
        <v>43.07</v>
      </c>
      <c r="BE7" s="24">
        <v>44.07</v>
      </c>
      <c r="BF7" s="24" t="s">
        <v>102</v>
      </c>
      <c r="BG7" s="24" t="s">
        <v>102</v>
      </c>
      <c r="BH7" s="24" t="s">
        <v>102</v>
      </c>
      <c r="BI7" s="24">
        <v>0</v>
      </c>
      <c r="BJ7" s="24">
        <v>0</v>
      </c>
      <c r="BK7" s="24" t="s">
        <v>102</v>
      </c>
      <c r="BL7" s="24" t="s">
        <v>102</v>
      </c>
      <c r="BM7" s="24" t="s">
        <v>102</v>
      </c>
      <c r="BN7" s="24">
        <v>1258.43</v>
      </c>
      <c r="BO7" s="24">
        <v>1163.75</v>
      </c>
      <c r="BP7" s="24">
        <v>1201.79</v>
      </c>
      <c r="BQ7" s="24" t="s">
        <v>102</v>
      </c>
      <c r="BR7" s="24" t="s">
        <v>102</v>
      </c>
      <c r="BS7" s="24" t="s">
        <v>102</v>
      </c>
      <c r="BT7" s="24">
        <v>97.11</v>
      </c>
      <c r="BU7" s="24">
        <v>92.52</v>
      </c>
      <c r="BV7" s="24" t="s">
        <v>102</v>
      </c>
      <c r="BW7" s="24" t="s">
        <v>102</v>
      </c>
      <c r="BX7" s="24" t="s">
        <v>102</v>
      </c>
      <c r="BY7" s="24">
        <v>73.36</v>
      </c>
      <c r="BZ7" s="24">
        <v>72.599999999999994</v>
      </c>
      <c r="CA7" s="24">
        <v>75.31</v>
      </c>
      <c r="CB7" s="24" t="s">
        <v>102</v>
      </c>
      <c r="CC7" s="24" t="s">
        <v>102</v>
      </c>
      <c r="CD7" s="24" t="s">
        <v>102</v>
      </c>
      <c r="CE7" s="24">
        <v>168.65</v>
      </c>
      <c r="CF7" s="24">
        <v>176.96</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72.36</v>
      </c>
      <c r="DB7" s="24">
        <v>73.08</v>
      </c>
      <c r="DC7" s="24" t="s">
        <v>102</v>
      </c>
      <c r="DD7" s="24" t="s">
        <v>102</v>
      </c>
      <c r="DE7" s="24" t="s">
        <v>102</v>
      </c>
      <c r="DF7" s="24">
        <v>84.19</v>
      </c>
      <c r="DG7" s="24">
        <v>84.34</v>
      </c>
      <c r="DH7" s="24">
        <v>85.24</v>
      </c>
      <c r="DI7" s="24" t="s">
        <v>102</v>
      </c>
      <c r="DJ7" s="24" t="s">
        <v>102</v>
      </c>
      <c r="DK7" s="24" t="s">
        <v>102</v>
      </c>
      <c r="DL7" s="24">
        <v>3.53</v>
      </c>
      <c r="DM7" s="24">
        <v>7.06</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