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60" windowWidth="14940" windowHeight="7875" tabRatio="90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CR102" i="11"/>
  <c r="AU88"/>
  <c r="AP88"/>
  <c r="AF88"/>
  <c r="AU63"/>
  <c r="AP63"/>
  <c r="BG35" i="9"/>
  <c r="BG34"/>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E42"/>
  <c r="AM42"/>
  <c r="U42"/>
  <c r="C42"/>
  <c r="CO41"/>
  <c r="BE41"/>
  <c r="AM41"/>
  <c r="U41"/>
  <c r="C41"/>
  <c r="CO40"/>
  <c r="BE40"/>
  <c r="AM40"/>
  <c r="U40"/>
  <c r="C40"/>
  <c r="CO39"/>
  <c r="BE39"/>
  <c r="AM39"/>
  <c r="U39"/>
  <c r="C39"/>
  <c r="CO38"/>
  <c r="BE38"/>
  <c r="AM38"/>
  <c r="U38"/>
  <c r="C38"/>
  <c r="CO37"/>
  <c r="BE37"/>
  <c r="AM37"/>
  <c r="U37"/>
  <c r="C37"/>
  <c r="BE36"/>
  <c r="AM36"/>
  <c r="C36"/>
  <c r="AM35"/>
  <c r="C34"/>
  <c r="C35" s="1"/>
  <c r="U34"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5" i="9" l="1"/>
  <c r="U36" l="1"/>
  <c r="AM34" s="1"/>
  <c r="BE34" s="1"/>
  <c r="BE35" s="1"/>
  <c r="BW34" l="1"/>
  <c r="BW35" s="1"/>
  <c r="BW36" s="1"/>
  <c r="BW37" s="1"/>
  <c r="BW38" s="1"/>
  <c r="BW39" s="1"/>
  <c r="BW40" s="1"/>
  <c r="BW41" s="1"/>
  <c r="BW42" s="1"/>
  <c r="CO34" l="1"/>
  <c r="CO35" s="1"/>
  <c r="CO36" s="1"/>
</calcChain>
</file>

<file path=xl/sharedStrings.xml><?xml version="1.0" encoding="utf-8"?>
<sst xmlns="http://schemas.openxmlformats.org/spreadsheetml/2006/main" count="1060" uniqueCount="569">
  <si>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</si>
  <si>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</si>
  <si>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</si>
  <si>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</si>
  <si>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</si>
  <si>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</si>
  <si>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</si>
  <si>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</si>
  <si>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</si>
  <si>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</si>
  <si>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</si>
  <si>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</si>
  <si>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</si>
  <si>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</si>
  <si>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</si>
  <si>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</si>
  <si>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</si>
  <si>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</si>
  <si>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</si>
  <si>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</si>
  <si>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</si>
  <si>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</si>
  <si>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</si>
  <si>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</si>
  <si>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</si>
  <si>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</si>
  <si>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</si>
  <si>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</si>
  <si>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</si>
  <si>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</si>
  <si>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</si>
  <si>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</si>
  <si>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</si>
  <si>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</si>
  <si>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</si>
  <si>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</si>
  <si>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</si>
  <si>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</si>
  <si>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</si>
  <si>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</si>
  <si>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</si>
  <si>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</si>
  <si>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</si>
  <si>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</si>
  <si>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</si>
  <si>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</si>
  <si>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</si>
  <si>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</si>
  <si>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</si>
  <si>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</si>
  <si>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</si>
  <si>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</si>
  <si>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</si>
  <si>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</si>
  <si>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</si>
  <si>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</si>
  <si>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</si>
  <si>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</si>
  <si>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</si>
  <si>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</si>
  <si>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</si>
  <si>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</si>
  <si>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</si>
  <si>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</si>
  <si>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</si>
  <si>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</si>
  <si>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</si>
  <si>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</si>
  <si>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</si>
  <si>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</si>
  <si>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</si>
  <si>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</si>
  <si>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</si>
  <si>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</si>
  <si>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</si>
  <si>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</si>
  <si>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</si>
  <si>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</si>
  <si>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</si>
  <si>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</si>
  <si>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</si>
  <si>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</si>
  <si>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村山市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</si>
  <si>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</si>
  <si>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</si>
  <si>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</si>
  <si>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</si>
  <si>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</si>
  <si>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</si>
  <si>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</si>
  <si>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</si>
  <si>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</si>
  <si>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</si>
  <si>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</si>
  <si>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</si>
  <si>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</si>
  <si>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</si>
  <si>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</si>
  <si>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</si>
  <si>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</si>
  <si>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</si>
  <si>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</si>
  <si>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</si>
  <si>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</si>
  <si>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</si>
  <si>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</si>
  <si>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</si>
  <si>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</si>
  <si>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</si>
  <si>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</si>
  <si>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</si>
  <si>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</si>
  <si>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</si>
  <si>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</si>
  <si>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</si>
  <si>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</si>
  <si>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</si>
  <si>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</si>
  <si>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</si>
  <si>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</si>
  <si>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</si>
  <si>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</si>
  <si>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</si>
  <si>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</si>
  <si>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</si>
  <si>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</si>
  <si>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</si>
  <si>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</si>
  <si>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</si>
  <si>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</si>
  <si>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</si>
  <si>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</si>
  <si>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</si>
  <si>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</si>
  <si>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</si>
  <si>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</si>
  <si>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</si>
  <si>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</si>
  <si>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</si>
  <si>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</si>
  <si>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</si>
  <si>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</si>
  <si>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</si>
  <si>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</si>
  <si>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</si>
  <si>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</si>
  <si>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</si>
  <si>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</si>
  <si>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</si>
  <si>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</si>
  <si>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</si>
  <si>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</si>
  <si>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</si>
  <si>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</si>
  <si>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</si>
  <si>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</si>
  <si>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</si>
  <si>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</si>
  <si>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</si>
  <si>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</si>
  <si>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</si>
  <si>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</si>
  <si>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</si>
  <si>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</si>
  <si>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</si>
  <si>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</si>
  <si>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</si>
  <si>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</si>
  <si>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</si>
  <si>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</si>
  <si>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</si>
  <si>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</si>
  <si>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</si>
  <si>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</si>
  <si>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</si>
  <si>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</si>
  <si>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</si>
  <si>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</si>
  <si>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</si>
  <si>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</si>
  <si>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</si>
  <si>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</si>
  <si>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</si>
  <si>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</si>
  <si>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</si>
  <si>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</si>
  <si>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</si>
  <si>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</si>
  <si>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</si>
  <si>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</si>
  <si>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</si>
  <si>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</si>
  <si>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</si>
  <si>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</si>
  <si>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</si>
  <si>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山形県村山市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</si>
  <si>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</si>
  <si>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</si>
  <si>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</si>
  <si>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</si>
  <si>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</si>
  <si>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</si>
  <si>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</si>
  <si>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</si>
  <si>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</si>
  <si>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</si>
  <si>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</si>
  <si>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</si>
  <si>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</si>
  <si>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</si>
  <si>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</si>
  <si>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</si>
  <si>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</si>
  <si>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</si>
  <si>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</si>
  <si>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</si>
  <si>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</si>
  <si>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</si>
  <si>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</si>
  <si>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</si>
  <si>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</si>
  <si>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</si>
  <si>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</si>
  <si>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</si>
  <si>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</si>
  <si>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</si>
  <si>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</si>
  <si>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</si>
  <si>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</si>
  <si>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</si>
  <si>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</si>
  <si>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</si>
  <si>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</si>
  <si>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</si>
  <si>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</si>
  <si>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</si>
  <si>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</si>
  <si>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</si>
  <si>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</si>
  <si>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</si>
  <si>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</si>
  <si>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</si>
  <si>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</si>
  <si>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</si>
  <si>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</si>
  <si>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</si>
  <si>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</si>
  <si>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</si>
  <si>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</si>
  <si>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</si>
  <si>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</si>
  <si>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</si>
  <si>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</si>
  <si>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</si>
  <si>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</si>
  <si>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</si>
  <si>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</si>
  <si>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</si>
  <si>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</si>
  <si>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</si>
  <si>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</si>
  <si>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</si>
  <si>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</si>
  <si>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</si>
  <si>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</si>
  <si>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</si>
  <si>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</si>
  <si>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</si>
  <si>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</si>
  <si>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</si>
  <si>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</si>
  <si>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</si>
  <si>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</si>
  <si>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</si>
  <si>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</si>
  <si>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</si>
  <si>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</si>
  <si>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</si>
  <si>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</si>
  <si>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</si>
  <si>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</si>
  <si>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</si>
  <si>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</si>
  <si>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</si>
  <si>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</si>
  <si>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</si>
  <si>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</si>
  <si>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</si>
  <si>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</si>
  <si>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</si>
  <si>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</si>
  <si>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</si>
  <si>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</si>
  <si>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</si>
  <si>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</si>
  <si>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</si>
  <si>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</si>
  <si>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</si>
  <si>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</si>
  <si>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</si>
  <si>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</si>
  <si>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</si>
  <si>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</si>
  <si>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</si>
  <si>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</si>
  <si>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</si>
  <si>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</si>
  <si>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</si>
  <si>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</si>
  <si>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</si>
  <si>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</si>
  <si>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</si>
  <si>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</si>
  <si>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</si>
  <si>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</si>
  <si>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</si>
  <si>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</si>
  <si>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</si>
  <si>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</si>
  <si>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</si>
  <si>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</si>
  <si>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</si>
  <si>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</si>
  <si>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</si>
  <si>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</si>
  <si>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</si>
  <si>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</si>
  <si>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</si>
  <si>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</si>
  <si>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</si>
  <si>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</si>
  <si>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</si>
  <si>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</si>
  <si>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</si>
  <si>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</si>
  <si>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</si>
  <si>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</si>
  <si>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</si>
  <si>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</si>
  <si>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</si>
  <si>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</si>
  <si>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</si>
  <si>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</si>
  <si>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</si>
  <si>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山形県村山市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</si>
  <si>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</si>
  <si>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</si>
  <si>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</si>
  <si>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</si>
  <si>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</si>
  <si>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</si>
  <si>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</si>
  <si>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</si>
  <si>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</si>
  <si>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</si>
  <si>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</si>
  <si>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</si>
  <si>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</si>
  <si>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</si>
  <si>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</si>
  <si>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</si>
  <si>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</si>
  <si>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</si>
  <si>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</si>
  <si>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</si>
  <si>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村山市土地区画整理事業特別会計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</si>
  <si>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</si>
  <si>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</si>
  <si>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</si>
  <si>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</si>
  <si>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</si>
  <si>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</si>
  <si>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</si>
  <si>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</si>
  <si>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</si>
  <si>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</si>
  <si>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</si>
  <si>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</si>
  <si>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</si>
  <si>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村山市国民健康保険事業特別会計</t>
    <phoneticPr fontId="5"/>
  </si>
  <si>
    <t>村山市介護保険事業特別会計</t>
    <phoneticPr fontId="5"/>
  </si>
  <si>
    <t>村山市後期高齢者医療事業特別会計</t>
    <phoneticPr fontId="5"/>
  </si>
  <si>
    <t>村山市水道事業会計</t>
    <phoneticPr fontId="5"/>
  </si>
  <si>
    <t>法適用企業</t>
    <phoneticPr fontId="5"/>
  </si>
  <si>
    <t>村山市公共下水道事業特別会計</t>
    <phoneticPr fontId="5"/>
  </si>
  <si>
    <t>法非適用企業</t>
    <phoneticPr fontId="5"/>
  </si>
  <si>
    <t>村山市農業集落排水事業特別会計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</si>
  <si>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</si>
  <si>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</si>
  <si>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</si>
  <si>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</si>
  <si>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</si>
  <si>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</si>
  <si>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</si>
  <si>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</si>
  <si>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</si>
  <si>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</si>
  <si>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</si>
  <si>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</si>
  <si>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</si>
  <si>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</si>
  <si>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</si>
  <si>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</si>
  <si>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</si>
  <si>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</si>
  <si>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</si>
  <si>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</si>
  <si>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</si>
  <si>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</si>
  <si>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</si>
  <si>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</si>
  <si>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</si>
  <si>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</si>
  <si>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</si>
  <si>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</si>
  <si>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</si>
  <si>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</si>
  <si>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</si>
  <si>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</si>
  <si>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</si>
  <si>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</si>
  <si>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</si>
  <si>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</si>
  <si>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</si>
  <si>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</si>
  <si>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</si>
  <si>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</si>
  <si>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</si>
  <si>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</si>
  <si>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</si>
  <si>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</si>
  <si>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</si>
  <si>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</si>
  <si>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</si>
  <si>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</si>
  <si>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</si>
  <si>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</si>
  <si>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</si>
  <si>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</si>
  <si>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</si>
  <si>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</si>
  <si>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</si>
  <si>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</si>
  <si>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</si>
  <si>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</si>
  <si>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</si>
  <si>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</si>
  <si>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</si>
  <si>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</si>
  <si>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</si>
  <si>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</si>
  <si>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</si>
  <si>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</si>
  <si>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</si>
  <si>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</si>
  <si>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</si>
  <si>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</si>
  <si>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</si>
  <si>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</si>
  <si>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</si>
  <si>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</si>
  <si>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</si>
  <si>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</si>
  <si>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</si>
  <si>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</si>
  <si>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</si>
  <si>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</si>
  <si>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</si>
  <si>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</si>
  <si>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</si>
  <si>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</si>
  <si>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</si>
  <si>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</si>
  <si>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</si>
  <si>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</si>
  <si>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</si>
  <si>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</si>
  <si>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</si>
  <si>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</si>
  <si>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</si>
  <si>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</si>
  <si>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</si>
  <si>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</si>
  <si>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</si>
  <si>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</si>
  <si>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</si>
  <si>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</si>
  <si>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</si>
  <si>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</si>
  <si>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</si>
  <si>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</si>
  <si>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</si>
  <si>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</si>
  <si>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</si>
  <si>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</si>
  <si>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</si>
  <si>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</si>
  <si>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</si>
  <si>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</si>
  <si>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</si>
  <si>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</si>
  <si>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</si>
  <si>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</si>
  <si>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</si>
  <si>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</si>
  <si>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</si>
  <si>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</si>
  <si>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</si>
  <si>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</si>
  <si>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</si>
  <si>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</si>
  <si>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</si>
  <si>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</si>
  <si>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</si>
  <si>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</si>
  <si>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</si>
  <si>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</si>
  <si>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</si>
  <si>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</si>
  <si>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</si>
  <si>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</si>
  <si>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</si>
  <si>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</si>
  <si>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</si>
  <si>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2.56</t>
  </si>
  <si>
    <t>▲ 3.28</t>
  </si>
  <si>
    <t>▲ 4.93</t>
  </si>
  <si>
    <t>▲ 2.26</t>
  </si>
  <si>
    <t>▲ 6.12</t>
  </si>
  <si>
    <t>村山市水道事業会計</t>
  </si>
  <si>
    <t>一般会計</t>
  </si>
  <si>
    <t>村山市国民健康保険事業特別会計</t>
  </si>
  <si>
    <t>村山市介護保険事業特別会計</t>
  </si>
  <si>
    <t>村山市公共下水道事業特別会計</t>
  </si>
  <si>
    <t>村山市農業集落排水事業特別会計</t>
  </si>
  <si>
    <t>村山市後期高齢者医療事業特別会計</t>
  </si>
  <si>
    <t>村山市土地区画整理事業特別会計</t>
  </si>
  <si>
    <t>その他会計（赤字）</t>
  </si>
  <si>
    <t>その他会計（黒字）</t>
  </si>
  <si>
    <t>村山市余暇開発公社</t>
    <rPh sb="0" eb="3">
      <t>ムラヤマシ</t>
    </rPh>
    <rPh sb="3" eb="5">
      <t>ヨカ</t>
    </rPh>
    <rPh sb="5" eb="7">
      <t>カイハツ</t>
    </rPh>
    <rPh sb="7" eb="9">
      <t>コウシャ</t>
    </rPh>
    <phoneticPr fontId="2"/>
  </si>
  <si>
    <t>村山市体育協会</t>
    <rPh sb="0" eb="3">
      <t>ムラヤマシ</t>
    </rPh>
    <rPh sb="3" eb="5">
      <t>タイイク</t>
    </rPh>
    <rPh sb="5" eb="7">
      <t>キョウカイ</t>
    </rPh>
    <phoneticPr fontId="2"/>
  </si>
  <si>
    <t>村山市土地開発公社</t>
    <rPh sb="0" eb="3">
      <t>ムラヤマシ</t>
    </rPh>
    <rPh sb="3" eb="5">
      <t>トチ</t>
    </rPh>
    <rPh sb="5" eb="7">
      <t>カイハツ</t>
    </rPh>
    <rPh sb="7" eb="9">
      <t>コウシャ</t>
    </rPh>
    <phoneticPr fontId="2"/>
  </si>
  <si>
    <t>北村山広域行政事務組合</t>
    <rPh sb="0" eb="3">
      <t>キタムラヤマ</t>
    </rPh>
    <rPh sb="3" eb="5">
      <t>コウイキ</t>
    </rPh>
    <rPh sb="5" eb="7">
      <t>ギョウセイ</t>
    </rPh>
    <rPh sb="7" eb="9">
      <t>ジム</t>
    </rPh>
    <rPh sb="9" eb="11">
      <t>クミアイ</t>
    </rPh>
    <phoneticPr fontId="2"/>
  </si>
  <si>
    <t>東根市外二市一町共立衛生処理組合</t>
    <rPh sb="0" eb="3">
      <t>ヒガシネシ</t>
    </rPh>
    <rPh sb="3" eb="4">
      <t>ソト</t>
    </rPh>
    <rPh sb="4" eb="6">
      <t>ニシ</t>
    </rPh>
    <rPh sb="6" eb="7">
      <t>イチ</t>
    </rPh>
    <rPh sb="7" eb="8">
      <t>マチ</t>
    </rPh>
    <rPh sb="8" eb="10">
      <t>キョウリツ</t>
    </rPh>
    <rPh sb="10" eb="12">
      <t>エイセイ</t>
    </rPh>
    <rPh sb="12" eb="14">
      <t>ショリ</t>
    </rPh>
    <rPh sb="14" eb="16">
      <t>クミアイ</t>
    </rPh>
    <phoneticPr fontId="2"/>
  </si>
  <si>
    <t>山形県消防補償等組合</t>
    <rPh sb="0" eb="3">
      <t>ヤマガタケン</t>
    </rPh>
    <rPh sb="3" eb="5">
      <t>ショウボウ</t>
    </rPh>
    <rPh sb="5" eb="7">
      <t>ホショウ</t>
    </rPh>
    <rPh sb="7" eb="8">
      <t>ナド</t>
    </rPh>
    <rPh sb="8" eb="10">
      <t>クミアイ</t>
    </rPh>
    <phoneticPr fontId="2"/>
  </si>
  <si>
    <t>山形県自治会館管理組合</t>
    <rPh sb="0" eb="3">
      <t>ヤマガタケン</t>
    </rPh>
    <rPh sb="3" eb="5">
      <t>ジチ</t>
    </rPh>
    <rPh sb="5" eb="7">
      <t>カイカン</t>
    </rPh>
    <rPh sb="7" eb="9">
      <t>カンリ</t>
    </rPh>
    <rPh sb="9" eb="11">
      <t>クミアイ</t>
    </rPh>
    <phoneticPr fontId="2"/>
  </si>
  <si>
    <t>河北町ほか２市広域斎場事務組合</t>
    <rPh sb="0" eb="2">
      <t>カホク</t>
    </rPh>
    <rPh sb="2" eb="3">
      <t>マチ</t>
    </rPh>
    <rPh sb="6" eb="7">
      <t>シ</t>
    </rPh>
    <rPh sb="7" eb="9">
      <t>コウイキ</t>
    </rPh>
    <rPh sb="9" eb="11">
      <t>サイジョウ</t>
    </rPh>
    <rPh sb="11" eb="13">
      <t>ジム</t>
    </rPh>
    <rPh sb="13" eb="15">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</si>
  <si>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</si>
  <si>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</si>
  <si>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北村山公立病院組合</t>
    <rPh sb="0" eb="3">
      <t>キタムラヤマ</t>
    </rPh>
    <rPh sb="3" eb="5">
      <t>コウリツ</t>
    </rPh>
    <rPh sb="5" eb="7">
      <t>ビョウイン</t>
    </rPh>
    <rPh sb="7" eb="9">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</si>
  <si>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</si>
  <si>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t>
    <phoneticPr fontId="2"/>
  </si>
  <si>
    <t>-</t>
    <phoneticPr fontId="2"/>
  </si>
  <si>
    <t>法適用企業</t>
    <rPh sb="0" eb="1">
      <t>ホウ</t>
    </rPh>
    <rPh sb="1" eb="3">
      <t>テキヨウ</t>
    </rPh>
    <rPh sb="3" eb="5">
      <t>キギョウ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</si>
  <si>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</si>
  <si>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</si>
  <si>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</si>
  <si>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</si>
  <si>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</si>
  <si>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</si>
  <si>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</si>
  <si>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</si>
  <si>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</si>
  <si>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</si>
  <si>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</si>
  <si>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</si>
  <si>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年々減少しているものの、ともに類似団体内平均値を上回っている。元利償還金及び地方債現在高は着実に減少しているが、過疎債が増加していること、公共下水道事業等の元利償還に対する繰入金が高止まりしていること等が高い原因となっている。平成２９年に策定した第３次村山市行財政改革プラン（平成２９～３３年度）に基づき、市債借入れの抑制を継続し、積極的に任意繰上償還を実施していくことにより、今後も緩やかながら低下していくものと想定してい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</si>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</sst>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1"/>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78864</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62497</c:v>
                </c:pt>
                <c:pt idx="1">
                  <c:v>79554</c:v>
                </c:pt>
                <c:pt idx="2">
                  <c:v>83307</c:v>
                </c:pt>
                <c:pt idx="3">
                  <c:v>50500</c:v>
                </c:pt>
                <c:pt idx="4">
                  <c:v>68500</c:v>
                </c:pt>
              </c:numCache>
            </c:numRef>
          </c:val>
        </c:ser>
        <c:dLbls/>
        <c:marker val="1"/>
        <c:axId val="85941632"/>
        <c:axId val="86287488"/>
      </c:lineChart>
      <c:catAx>
        <c:axId val="85941632"/>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287488"/>
        <c:crosses val="autoZero"/>
        <c:auto val="1"/>
        <c:lblAlgn val="ctr"/>
        <c:lblOffset val="100"/>
        <c:tickLblSkip val="1"/>
        <c:tickMarkSkip val="1"/>
      </c:catAx>
      <c:valAx>
        <c:axId val="86287488"/>
        <c:scaling>
          <c:orientation val="minMax"/>
          <c:max val="11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52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94163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87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11.07</c:v>
                </c:pt>
                <c:pt idx="1">
                  <c:v>10.25</c:v>
                </c:pt>
                <c:pt idx="2">
                  <c:v>9.8699999999999992</c:v>
                </c:pt>
                <c:pt idx="3">
                  <c:v>11.95</c:v>
                </c:pt>
                <c:pt idx="4">
                  <c:v>10.57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10.96</c:v>
                </c:pt>
                <c:pt idx="1">
                  <c:v>13.67</c:v>
                </c:pt>
                <c:pt idx="2">
                  <c:v>14.23</c:v>
                </c:pt>
                <c:pt idx="3">
                  <c:v>14.35</c:v>
                </c:pt>
                <c:pt idx="4">
                  <c:v>14.69</c:v>
                </c:pt>
              </c:numCache>
            </c:numRef>
          </c:val>
          <c:extLst xmlns:c16r2="http://schemas.microsoft.com/office/drawing/2015/06/chart">
            <c:ext xmlns:c16="http://schemas.microsoft.com/office/drawing/2014/chart" uri="{C3380CC4-5D6E-409C-BE32-E72D297353CC}">
              <c16:uniqueId val="{00000001-B231-4F6C-AA70-3B53467C0547}"/>
            </c:ext>
          </c:extLst>
        </c:ser>
        <c:dLbls/>
        <c:gapWidth val="250"/>
        <c:overlap val="100"/>
        <c:axId val="97838976"/>
        <c:axId val="9784051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-2.56</c:v>
                </c:pt>
                <c:pt idx="1">
                  <c:v>-3.28</c:v>
                </c:pt>
                <c:pt idx="2">
                  <c:v>-4.93</c:v>
                </c:pt>
                <c:pt idx="3">
                  <c:v>-2.2599999999999998</c:v>
                </c:pt>
                <c:pt idx="4">
                  <c:v>-6.12</c:v>
                </c:pt>
              </c:numCache>
            </c:numRef>
          </c:val>
          <c:extLst xmlns:c16r2="http://schemas.microsoft.com/office/drawing/2015/06/chart">
            <c:ext xmlns:c16="http://schemas.microsoft.com/office/drawing/2014/chart" uri="{C3380CC4-5D6E-409C-BE32-E72D297353CC}">
              <c16:uniqueId val="{00000002-B231-4F6C-AA70-3B53467C0547}"/>
            </c:ext>
          </c:extLst>
        </c:ser>
        <c:dLbls/>
        <c:marker val="1"/>
        <c:axId val="97838976"/>
        <c:axId val="97840512"/>
      </c:lineChart>
      <c:catAx>
        <c:axId val="9783897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840512"/>
        <c:crosses val="autoZero"/>
        <c:auto val="1"/>
        <c:lblAlgn val="ctr"/>
        <c:lblOffset val="100"/>
        <c:tickLblSkip val="1"/>
        <c:tickMarkSkip val="1"/>
      </c:catAx>
      <c:valAx>
        <c:axId val="9784051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83897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613"/>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村山市土地区画整理事業特別会計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村山市後期高齢者医療事業特別会計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0.03</c:v>
                </c:pt>
                <c:pt idx="4">
                  <c:v>#N/A</c:v>
                </c:pt>
                <c:pt idx="5">
                  <c:v>0.05</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村山市農業集落排水事業特別会計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0.16</c:v>
                </c:pt>
                <c:pt idx="4">
                  <c:v>#N/A</c:v>
                </c:pt>
                <c:pt idx="5">
                  <c:v>0.04</c:v>
                </c:pt>
                <c:pt idx="6">
                  <c:v>#N/A</c:v>
                </c:pt>
                <c:pt idx="7">
                  <c:v>0.02</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村山市公共下水道事業特別会計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0.14000000000000001</c:v>
                </c:pt>
                <c:pt idx="2">
                  <c:v>#N/A</c:v>
                </c:pt>
                <c:pt idx="3">
                  <c:v>0.12</c:v>
                </c:pt>
                <c:pt idx="4">
                  <c:v>#N/A</c:v>
                </c:pt>
                <c:pt idx="5">
                  <c:v>7.0000000000000007E-2</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村山市介護保険事業特別会計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0.16</c:v>
                </c:pt>
                <c:pt idx="2">
                  <c:v>#N/A</c:v>
                </c:pt>
                <c:pt idx="3">
                  <c:v>0.44</c:v>
                </c:pt>
                <c:pt idx="4">
                  <c:v>#N/A</c:v>
                </c:pt>
                <c:pt idx="5">
                  <c:v>0.46</c:v>
                </c:pt>
                <c:pt idx="6">
                  <c:v>#N/A</c:v>
                </c:pt>
                <c:pt idx="7">
                  <c:v>0.61</c:v>
                </c:pt>
                <c:pt idx="8">
                  <c:v>#N/A</c:v>
                </c:pt>
                <c:pt idx="9">
                  <c:v>1.02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村山市国民健康保険事業特別会計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1.1399999999999999</c:v>
                </c:pt>
                <c:pt idx="2">
                  <c:v>#N/A</c:v>
                </c:pt>
                <c:pt idx="3">
                  <c:v>1.1100000000000001</c:v>
                </c:pt>
                <c:pt idx="4">
                  <c:v>#N/A</c:v>
                </c:pt>
                <c:pt idx="5">
                  <c:v>0.87</c:v>
                </c:pt>
                <c:pt idx="6">
                  <c:v>#N/A</c:v>
                </c:pt>
                <c:pt idx="7">
                  <c:v>0.88</c:v>
                </c:pt>
                <c:pt idx="8">
                  <c:v>#N/A</c:v>
                </c:pt>
                <c:pt idx="9">
                  <c:v>1.76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11.06</c:v>
                </c:pt>
                <c:pt idx="2">
                  <c:v>#N/A</c:v>
                </c:pt>
                <c:pt idx="3">
                  <c:v>10.24</c:v>
                </c:pt>
                <c:pt idx="4">
                  <c:v>#N/A</c:v>
                </c:pt>
                <c:pt idx="5">
                  <c:v>9.8699999999999992</c:v>
                </c:pt>
                <c:pt idx="6">
                  <c:v>#N/A</c:v>
                </c:pt>
                <c:pt idx="7">
                  <c:v>11.94</c:v>
                </c:pt>
                <c:pt idx="8">
                  <c:v>#N/A</c:v>
                </c:pt>
                <c:pt idx="9">
                  <c:v>10.57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村山市水道事業会計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11.94</c:v>
                </c:pt>
                <c:pt idx="2">
                  <c:v>#N/A</c:v>
                </c:pt>
                <c:pt idx="3">
                  <c:v>12.94</c:v>
                </c:pt>
                <c:pt idx="4">
                  <c:v>#N/A</c:v>
                </c:pt>
                <c:pt idx="5">
                  <c:v>14.71</c:v>
                </c:pt>
                <c:pt idx="6">
                  <c:v>#N/A</c:v>
                </c:pt>
                <c:pt idx="7">
                  <c:v>16.52</c:v>
                </c:pt>
                <c:pt idx="8">
                  <c:v>#N/A</c:v>
                </c:pt>
                <c:pt idx="9">
                  <c:v>18.059999999999999</c:v>
                </c:pt>
              </c:numCache>
            </c:numRef>
          </c:val>
          <c:extLst xmlns:c16r2="http://schemas.microsoft.com/office/drawing/2015/06/chart">
            <c:ext xmlns:c16="http://schemas.microsoft.com/office/drawing/2014/chart" uri="{C3380CC4-5D6E-409C-BE32-E72D297353CC}">
              <c16:uniqueId val="{00000009-EDD3-4C01-8FD0-116669D51FDC}"/>
            </c:ext>
          </c:extLst>
        </c:ser>
        <c:dLbls/>
        <c:overlap val="100"/>
        <c:axId val="100922880"/>
        <c:axId val="100924416"/>
      </c:barChart>
      <c:catAx>
        <c:axId val="10092288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924416"/>
        <c:crosses val="autoZero"/>
        <c:auto val="1"/>
        <c:lblAlgn val="ctr"/>
        <c:lblOffset val="100"/>
        <c:tickLblSkip val="1"/>
        <c:tickMarkSkip val="1"/>
      </c:catAx>
      <c:valAx>
        <c:axId val="10092441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92288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25E-2"/>
          <c:y val="8.7976539589442848E-2"/>
          <c:w val="0.90356317136844133"/>
          <c:h val="0.63929618768328589"/>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1578</c:v>
                </c:pt>
                <c:pt idx="5">
                  <c:v>1602</c:v>
                </c:pt>
                <c:pt idx="8">
                  <c:v>1594</c:v>
                </c:pt>
                <c:pt idx="11">
                  <c:v>1480</c:v>
                </c:pt>
                <c:pt idx="14">
                  <c:v>1449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23</c:v>
                </c:pt>
                <c:pt idx="3">
                  <c:v>23</c:v>
                </c:pt>
                <c:pt idx="6">
                  <c:v>19</c:v>
                </c:pt>
                <c:pt idx="9">
                  <c:v>6</c:v>
                </c:pt>
                <c:pt idx="12">
                  <c:v>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107</c:v>
                </c:pt>
                <c:pt idx="3">
                  <c:v>128</c:v>
                </c:pt>
                <c:pt idx="6">
                  <c:v>121</c:v>
                </c:pt>
                <c:pt idx="9">
                  <c:v>119</c:v>
                </c:pt>
                <c:pt idx="12">
                  <c:v>122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435</c:v>
                </c:pt>
                <c:pt idx="3">
                  <c:v>505</c:v>
                </c:pt>
                <c:pt idx="6">
                  <c:v>521</c:v>
                </c:pt>
                <c:pt idx="9">
                  <c:v>519</c:v>
                </c:pt>
                <c:pt idx="12">
                  <c:v>520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2001</c:v>
                </c:pt>
                <c:pt idx="3">
                  <c:v>1866</c:v>
                </c:pt>
                <c:pt idx="6">
                  <c:v>1786</c:v>
                </c:pt>
                <c:pt idx="9">
                  <c:v>1631</c:v>
                </c:pt>
                <c:pt idx="12">
                  <c:v>1542</c:v>
                </c:pt>
              </c:numCache>
            </c:numRef>
          </c:val>
          <c:extLst xmlns:c16r2="http://schemas.microsoft.com/office/drawing/2015/06/chart">
            <c:ext xmlns:c16="http://schemas.microsoft.com/office/drawing/2014/chart" uri="{C3380CC4-5D6E-409C-BE32-E72D297353CC}">
              <c16:uniqueId val="{00000007-D048-4397-80FC-61A6D00D1AC0}"/>
            </c:ext>
          </c:extLst>
        </c:ser>
        <c:dLbls/>
        <c:gapWidth val="100"/>
        <c:overlap val="100"/>
        <c:axId val="101815808"/>
        <c:axId val="10181734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988</c:v>
                </c:pt>
                <c:pt idx="2">
                  <c:v>#N/A</c:v>
                </c:pt>
                <c:pt idx="3">
                  <c:v>#N/A</c:v>
                </c:pt>
                <c:pt idx="4">
                  <c:v>920</c:v>
                </c:pt>
                <c:pt idx="5">
                  <c:v>#N/A</c:v>
                </c:pt>
                <c:pt idx="6">
                  <c:v>#N/A</c:v>
                </c:pt>
                <c:pt idx="7">
                  <c:v>853</c:v>
                </c:pt>
                <c:pt idx="8">
                  <c:v>#N/A</c:v>
                </c:pt>
                <c:pt idx="9">
                  <c:v>#N/A</c:v>
                </c:pt>
                <c:pt idx="10">
                  <c:v>795</c:v>
                </c:pt>
                <c:pt idx="11">
                  <c:v>#N/A</c:v>
                </c:pt>
                <c:pt idx="12">
                  <c:v>#N/A</c:v>
                </c:pt>
                <c:pt idx="13">
                  <c:v>741</c:v>
                </c:pt>
                <c:pt idx="14">
                  <c:v>#N/A</c:v>
                </c:pt>
              </c:numCache>
            </c:numRef>
          </c:val>
          <c:extLst xmlns:c16r2="http://schemas.microsoft.com/office/drawing/2015/06/chart">
            <c:ext xmlns:c16="http://schemas.microsoft.com/office/drawing/2014/chart" uri="{C3380CC4-5D6E-409C-BE32-E72D297353CC}">
              <c16:uniqueId val="{00000008-D048-4397-80FC-61A6D00D1AC0}"/>
            </c:ext>
          </c:extLst>
        </c:ser>
        <c:dLbls/>
        <c:marker val="1"/>
        <c:axId val="101815808"/>
        <c:axId val="101817344"/>
      </c:lineChart>
      <c:catAx>
        <c:axId val="10181580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817344"/>
        <c:crosses val="autoZero"/>
        <c:auto val="1"/>
        <c:lblAlgn val="ctr"/>
        <c:lblOffset val="100"/>
        <c:tickLblSkip val="1"/>
        <c:tickMarkSkip val="1"/>
      </c:catAx>
      <c:valAx>
        <c:axId val="10181734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81580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29"/>
          <c:h val="0.58918212773855316"/>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13145</c:v>
                </c:pt>
                <c:pt idx="5">
                  <c:v>13381</c:v>
                </c:pt>
                <c:pt idx="8">
                  <c:v>13524</c:v>
                </c:pt>
                <c:pt idx="11">
                  <c:v>13327</c:v>
                </c:pt>
                <c:pt idx="14">
                  <c:v>13229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2700</c:v>
                </c:pt>
                <c:pt idx="5">
                  <c:v>2639</c:v>
                </c:pt>
                <c:pt idx="8">
                  <c:v>2442</c:v>
                </c:pt>
                <c:pt idx="11">
                  <c:v>2213</c:v>
                </c:pt>
                <c:pt idx="14">
                  <c:v>2053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1709</c:v>
                </c:pt>
                <c:pt idx="5">
                  <c:v>1902</c:v>
                </c:pt>
                <c:pt idx="8">
                  <c:v>1912</c:v>
                </c:pt>
                <c:pt idx="11">
                  <c:v>2064</c:v>
                </c:pt>
                <c:pt idx="14">
                  <c:v>2368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2859</c:v>
                </c:pt>
                <c:pt idx="3">
                  <c:v>2712</c:v>
                </c:pt>
                <c:pt idx="6">
                  <c:v>2511</c:v>
                </c:pt>
                <c:pt idx="9">
                  <c:v>2542</c:v>
                </c:pt>
                <c:pt idx="12">
                  <c:v>2483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842</c:v>
                </c:pt>
                <c:pt idx="3">
                  <c:v>763</c:v>
                </c:pt>
                <c:pt idx="6">
                  <c:v>686</c:v>
                </c:pt>
                <c:pt idx="9">
                  <c:v>635</c:v>
                </c:pt>
                <c:pt idx="12">
                  <c:v>533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8252</c:v>
                </c:pt>
                <c:pt idx="3">
                  <c:v>8199</c:v>
                </c:pt>
                <c:pt idx="6">
                  <c:v>8076</c:v>
                </c:pt>
                <c:pt idx="9">
                  <c:v>7937</c:v>
                </c:pt>
                <c:pt idx="12">
                  <c:v>7704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48</c:v>
                </c:pt>
                <c:pt idx="3">
                  <c:v>30</c:v>
                </c:pt>
                <c:pt idx="6">
                  <c:v>12</c:v>
                </c:pt>
                <c:pt idx="9">
                  <c:v>9</c:v>
                </c:pt>
                <c:pt idx="12">
                  <c:v>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14910</c:v>
                </c:pt>
                <c:pt idx="3">
                  <c:v>14767</c:v>
                </c:pt>
                <c:pt idx="6">
                  <c:v>14546</c:v>
                </c:pt>
                <c:pt idx="9">
                  <c:v>14143</c:v>
                </c:pt>
                <c:pt idx="12">
                  <c:v>13927</c:v>
                </c:pt>
              </c:numCache>
            </c:numRef>
          </c:val>
          <c:extLst xmlns:c16r2="http://schemas.microsoft.com/office/drawing/2015/06/chart">
            <c:ext xmlns:c16="http://schemas.microsoft.com/office/drawing/2014/chart" uri="{C3380CC4-5D6E-409C-BE32-E72D297353CC}">
              <c16:uniqueId val="{0000000A-C3FC-4354-8776-81C1DCC883B9}"/>
            </c:ext>
          </c:extLst>
        </c:ser>
        <c:dLbls/>
        <c:gapWidth val="100"/>
        <c:overlap val="100"/>
        <c:axId val="101937152"/>
        <c:axId val="10193868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9356</c:v>
                </c:pt>
                <c:pt idx="2">
                  <c:v>#N/A</c:v>
                </c:pt>
                <c:pt idx="3">
                  <c:v>#N/A</c:v>
                </c:pt>
                <c:pt idx="4">
                  <c:v>8550</c:v>
                </c:pt>
                <c:pt idx="5">
                  <c:v>#N/A</c:v>
                </c:pt>
                <c:pt idx="6">
                  <c:v>#N/A</c:v>
                </c:pt>
                <c:pt idx="7">
                  <c:v>7953</c:v>
                </c:pt>
                <c:pt idx="8">
                  <c:v>#N/A</c:v>
                </c:pt>
                <c:pt idx="9">
                  <c:v>#N/A</c:v>
                </c:pt>
                <c:pt idx="10">
                  <c:v>7661</c:v>
                </c:pt>
                <c:pt idx="11">
                  <c:v>#N/A</c:v>
                </c:pt>
                <c:pt idx="12">
                  <c:v>#N/A</c:v>
                </c:pt>
                <c:pt idx="13">
                  <c:v>7002</c:v>
                </c:pt>
                <c:pt idx="14">
                  <c:v>#N/A</c:v>
                </c:pt>
              </c:numCache>
            </c:numRef>
          </c:val>
          <c:extLst xmlns:c16r2="http://schemas.microsoft.com/office/drawing/2015/06/chart">
            <c:ext xmlns:c16="http://schemas.microsoft.com/office/drawing/2014/chart" uri="{C3380CC4-5D6E-409C-BE32-E72D297353CC}">
              <c16:uniqueId val="{0000000B-C3FC-4354-8776-81C1DCC883B9}"/>
            </c:ext>
          </c:extLst>
        </c:ser>
        <c:dLbls/>
        <c:marker val="1"/>
        <c:axId val="101937152"/>
        <c:axId val="101938688"/>
      </c:lineChart>
      <c:catAx>
        <c:axId val="10193715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938688"/>
        <c:crosses val="autoZero"/>
        <c:auto val="1"/>
        <c:lblAlgn val="ctr"/>
        <c:lblOffset val="100"/>
        <c:tickLblSkip val="1"/>
        <c:tickMarkSkip val="1"/>
      </c:catAx>
      <c:valAx>
        <c:axId val="10193868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93715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1"/>
          <c:y val="4.9232005384860722E-2"/>
          <c:w val="0.84484011943744131"/>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extLst xmlns:c16r2="http://schemas.microsoft.com/office/drawing/2015/06/chart">
            <c:ext xmlns:c16="http://schemas.microsoft.com/office/drawing/2014/chart" uri="{C3380CC4-5D6E-409C-BE32-E72D297353CC}">
              <c16:uniqueId val="{0000000B-D65D-4AFE-A0C6-16FFB4B1F805}"/>
            </c:ext>
          </c:extLst>
        </c:ser>
        <c:dLbls/>
        <c:axId val="101886976"/>
        <c:axId val="102384768"/>
      </c:scatterChart>
      <c:valAx>
        <c:axId val="101886976"/>
        <c:scaling>
          <c:orientation val="minMax"/>
        </c:scaling>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384768"/>
        <c:crosses val="autoZero"/>
        <c:crossBetween val="midCat"/>
      </c:valAx>
      <c:valAx>
        <c:axId val="102384768"/>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0188697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2"/>
          <c:y val="4.7118521949462235E-2"/>
          <c:w val="0.84704431781868605"/>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16.600000000000001</c:v>
                </c:pt>
                <c:pt idx="1">
                  <c:v>16</c:v>
                </c:pt>
                <c:pt idx="2">
                  <c:v>14.9</c:v>
                </c:pt>
                <c:pt idx="3">
                  <c:v>13.8</c:v>
                </c:pt>
                <c:pt idx="4">
                  <c:v>12.9</c:v>
                </c:pt>
              </c:numCache>
            </c:numRef>
          </c:xVal>
          <c:yVal>
            <c:numRef>
              <c:f>公会計指標分析・財政指標組合せ分析表!$K$73:$O$73</c:f>
              <c:numCache>
                <c:formatCode>#,##0.0;"▲ "#,##0.0</c:formatCode>
                <c:ptCount val="5"/>
                <c:pt idx="0">
                  <c:v>151.4</c:v>
                </c:pt>
                <c:pt idx="1">
                  <c:v>138.69999999999999</c:v>
                </c:pt>
                <c:pt idx="2">
                  <c:v>130</c:v>
                </c:pt>
                <c:pt idx="3">
                  <c:v>122.6</c:v>
                </c:pt>
                <c:pt idx="4">
                  <c:v>115.2</c:v>
                </c:pt>
              </c:numCache>
            </c:numRef>
          </c:yVal>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8.6</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20.2</c:v>
                </c:pt>
              </c:numCache>
            </c:numRef>
          </c:yVal>
          <c:extLst xmlns:c16r2="http://schemas.microsoft.com/office/drawing/2015/06/chart">
            <c:ext xmlns:c16="http://schemas.microsoft.com/office/drawing/2014/chart" uri="{C3380CC4-5D6E-409C-BE32-E72D297353CC}">
              <c16:uniqueId val="{0000000B-76FE-40FB-9462-AE14C7AF5793}"/>
            </c:ext>
          </c:extLst>
        </c:ser>
        <c:dLbls/>
        <c:axId val="102427264"/>
        <c:axId val="102470400"/>
      </c:scatterChart>
      <c:valAx>
        <c:axId val="102427264"/>
        <c:scaling>
          <c:orientation val="minMax"/>
          <c:max val="17.3"/>
          <c:min val="8.1"/>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470400"/>
        <c:crosses val="autoZero"/>
        <c:crossBetween val="midCat"/>
      </c:valAx>
      <c:valAx>
        <c:axId val="102470400"/>
        <c:scaling>
          <c:orientation val="minMax"/>
          <c:max val="180"/>
          <c:min val="0"/>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02427264"/>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元利償還金は平成</a:t>
          </a:r>
          <a:r>
            <a:rPr lang="en-US" altLang="ja-JP" sz="1300" b="0" i="0" baseline="0">
              <a:solidFill>
                <a:schemeClr val="dk1"/>
              </a:solidFill>
              <a:latin typeface="+mn-lt"/>
              <a:ea typeface="+mn-ea"/>
              <a:cs typeface="+mn-cs"/>
            </a:rPr>
            <a:t>21</a:t>
          </a:r>
          <a:r>
            <a:rPr lang="ja-JP" altLang="ja-JP" sz="1300" b="0" i="0" baseline="0">
              <a:solidFill>
                <a:schemeClr val="dk1"/>
              </a:solidFill>
              <a:latin typeface="+mn-lt"/>
              <a:ea typeface="+mn-ea"/>
              <a:cs typeface="+mn-cs"/>
            </a:rPr>
            <a:t>年度のピーク以降は減少しており、実質公債費比率の分子も減少傾向にある。</a:t>
          </a:r>
          <a:endParaRPr lang="ja-JP" altLang="ja-JP" sz="1300">
            <a:solidFill>
              <a:schemeClr val="dk1"/>
            </a:solidFill>
            <a:latin typeface="+mn-lt"/>
            <a:ea typeface="+mn-ea"/>
            <a:cs typeface="+mn-cs"/>
          </a:endParaRPr>
        </a:p>
        <a:p>
          <a:pPr rtl="0"/>
          <a:r>
            <a:rPr lang="ja-JP" altLang="ja-JP" sz="1300" b="0" i="0" baseline="0">
              <a:solidFill>
                <a:schemeClr val="dk1"/>
              </a:solidFill>
              <a:latin typeface="+mn-lt"/>
              <a:ea typeface="+mn-ea"/>
              <a:cs typeface="+mn-cs"/>
            </a:rPr>
            <a:t>　しかしながら公共下水道会計に対する一般会計からの繰出金も高止まりしており、</a:t>
          </a:r>
          <a:r>
            <a:rPr lang="ja-JP" altLang="en-US"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28</a:t>
          </a:r>
          <a:r>
            <a:rPr lang="ja-JP" altLang="en-US" sz="1300" b="0" i="0" baseline="0">
              <a:solidFill>
                <a:schemeClr val="dk1"/>
              </a:solidFill>
              <a:latin typeface="+mn-lt"/>
              <a:ea typeface="+mn-ea"/>
              <a:cs typeface="+mn-cs"/>
            </a:rPr>
            <a:t>年度は水道事業一部事務組合に対する地方債償還に対する負担金等が前年度より増加している。特別会計については</a:t>
          </a:r>
          <a:r>
            <a:rPr lang="ja-JP" altLang="ja-JP" sz="1300" b="0" i="0" baseline="0">
              <a:solidFill>
                <a:schemeClr val="dk1"/>
              </a:solidFill>
              <a:latin typeface="+mn-lt"/>
              <a:ea typeface="+mn-ea"/>
              <a:cs typeface="+mn-cs"/>
            </a:rPr>
            <a:t>受益者負担金や料金収入等、公営企業の自己財源確保に一層努め、繰出金を抑制していく必要がある。</a:t>
          </a:r>
          <a:r>
            <a:rPr lang="ja-JP" altLang="en-US" sz="1300" b="0" i="0" baseline="0">
              <a:solidFill>
                <a:schemeClr val="dk1"/>
              </a:solidFill>
              <a:latin typeface="+mn-lt"/>
              <a:ea typeface="+mn-ea"/>
              <a:cs typeface="+mn-cs"/>
            </a:rPr>
            <a:t>一部事務組合についても、施設の維持改修等に係る地方債の抑制、平準化を図ることが必要となる。</a:t>
          </a:r>
          <a:endParaRPr lang="ja-JP" altLang="ja-JP" sz="13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一般会計に係る地方債現在高が減少して</a:t>
          </a:r>
          <a:r>
            <a:rPr lang="ja-JP" altLang="en-US" sz="1300" b="0" i="0" baseline="0">
              <a:solidFill>
                <a:schemeClr val="dk1"/>
              </a:solidFill>
              <a:latin typeface="+mn-lt"/>
              <a:ea typeface="+mn-ea"/>
              <a:cs typeface="+mn-cs"/>
            </a:rPr>
            <a:t>いることから</a:t>
          </a:r>
          <a:r>
            <a:rPr lang="ja-JP" altLang="ja-JP" sz="1300" b="0" i="0" baseline="0">
              <a:solidFill>
                <a:schemeClr val="dk1"/>
              </a:solidFill>
              <a:latin typeface="+mn-lt"/>
              <a:ea typeface="+mn-ea"/>
              <a:cs typeface="+mn-cs"/>
            </a:rPr>
            <a:t>将来負担比率の分子は減少傾向にあるが、公営企業債等繰入見込額はほぼ横ばいで推移する見込みである。今後、新規の投資事業について計画的に実施するとともに、公営企業事業についても経営改善等総合的に見直しを図り、将来負担比率の逓減を図る。</a:t>
          </a:r>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山形県村山市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25,136
24,957
196.98
13,842,236
13,033,883
769,811
7,279,715
13,927,180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115.2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山形県村山市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25,136
24,957
196.98
13,842,236
13,033,883
769,811
7,279,715
13,927,180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115.2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山形県村山市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25,136
24,957
196.98
13,842,236
13,033,883
769,811
7,279,715
13,927,180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115.2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山形県村山市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25,136
24,957
196.98
13,842,236
13,033,883
769,811
7,279,715
13,927,180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115.2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人口の減少や農業が基幹産業であることなどから構造的に財政基盤が弱く、類似団体平均を</a:t>
          </a:r>
          <a:r>
            <a:rPr lang="en-US" altLang="ja-JP" sz="1300" b="0" i="0" baseline="0">
              <a:solidFill>
                <a:schemeClr val="dk1"/>
              </a:solidFill>
              <a:latin typeface="+mn-lt"/>
              <a:ea typeface="+mn-ea"/>
              <a:cs typeface="+mn-cs"/>
            </a:rPr>
            <a:t>0.06</a:t>
          </a:r>
          <a:r>
            <a:rPr lang="ja-JP" altLang="ja-JP" sz="1300" b="0" i="0" baseline="0">
              <a:solidFill>
                <a:schemeClr val="dk1"/>
              </a:solidFill>
              <a:latin typeface="+mn-lt"/>
              <a:ea typeface="+mn-ea"/>
              <a:cs typeface="+mn-cs"/>
            </a:rPr>
            <a:t>ポイント下回っている。人口減少対策や地方創生の推進による雇用の創出、農業</a:t>
          </a:r>
          <a:r>
            <a:rPr lang="en-US" altLang="ja-JP" sz="1300" b="0" i="0" baseline="0">
              <a:solidFill>
                <a:schemeClr val="dk1"/>
              </a:solidFill>
              <a:latin typeface="+mn-lt"/>
              <a:ea typeface="+mn-ea"/>
              <a:cs typeface="+mn-cs"/>
            </a:rPr>
            <a:t>6</a:t>
          </a:r>
          <a:r>
            <a:rPr lang="ja-JP" altLang="ja-JP" sz="1300" b="0" i="0" baseline="0">
              <a:solidFill>
                <a:schemeClr val="dk1"/>
              </a:solidFill>
              <a:latin typeface="+mn-lt"/>
              <a:ea typeface="+mn-ea"/>
              <a:cs typeface="+mn-cs"/>
            </a:rPr>
            <a:t>次産業化等による産業振興対策等に取り組み、財政基盤の強化に努めていく必要がある。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3" name="直線コネクタ 62"/>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115358</xdr:rowOff>
    </xdr:to>
    <xdr:cxnSp macro="">
      <xdr:nvCxnSpPr>
        <xdr:cNvPr id="68" name="直線コネクタ 67"/>
        <xdr:cNvCxnSpPr/>
      </xdr:nvCxnSpPr>
      <xdr:spPr>
        <a:xfrm flipV="1">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115358</xdr:rowOff>
    </xdr:from>
    <xdr:to>
      <xdr:col>6</xdr:col>
      <xdr:colOff>0</xdr:colOff>
      <xdr:row>43</xdr:row>
      <xdr:rowOff>135467</xdr:rowOff>
    </xdr:to>
    <xdr:cxnSp macro="">
      <xdr:nvCxnSpPr>
        <xdr:cNvPr id="71" name="直線コネクタ 70"/>
        <xdr:cNvCxnSpPr/>
      </xdr:nvCxnSpPr>
      <xdr:spPr>
        <a:xfrm flipV="1">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155575</xdr:rowOff>
    </xdr:to>
    <xdr:cxnSp macro="">
      <xdr:nvCxnSpPr>
        <xdr:cNvPr id="77" name="直線コネクタ 76"/>
        <xdr:cNvCxnSpPr/>
      </xdr:nvCxnSpPr>
      <xdr:spPr>
        <a:xfrm flipV="1">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64558</xdr:rowOff>
    </xdr:from>
    <xdr:to>
      <xdr:col>6</xdr:col>
      <xdr:colOff>50800</xdr:colOff>
      <xdr:row>43</xdr:row>
      <xdr:rowOff>166158</xdr:rowOff>
    </xdr:to>
    <xdr:sp macro="" textlink="">
      <xdr:nvSpPr>
        <xdr:cNvPr id="89" name="円/楕円 88"/>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150935</xdr:rowOff>
    </xdr:from>
    <xdr:ext cx="736600" cy="259045"/>
    <xdr:sp macro="" textlink="">
      <xdr:nvSpPr>
        <xdr:cNvPr id="90" name="テキスト ボックス 89"/>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5" name="円/楕円 94"/>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6" name="テキスト ボックス 95"/>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これまでの大規模な普通建設事業の実施によ</a:t>
          </a:r>
          <a:r>
            <a:rPr lang="ja-JP" altLang="en-US" sz="1300" b="0" i="0" baseline="0">
              <a:solidFill>
                <a:schemeClr val="dk1"/>
              </a:solidFill>
              <a:latin typeface="+mn-lt"/>
              <a:ea typeface="+mn-ea"/>
              <a:cs typeface="+mn-cs"/>
            </a:rPr>
            <a:t>り</a:t>
          </a:r>
          <a:r>
            <a:rPr lang="ja-JP" altLang="ja-JP" sz="1300" b="0" i="0" baseline="0">
              <a:solidFill>
                <a:schemeClr val="dk1"/>
              </a:solidFill>
              <a:latin typeface="+mn-lt"/>
              <a:ea typeface="+mn-ea"/>
              <a:cs typeface="+mn-cs"/>
            </a:rPr>
            <a:t>公債費が大きく</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類似団体平均を</a:t>
          </a:r>
          <a:r>
            <a:rPr lang="en-US" altLang="ja-JP" sz="1300" b="0" i="0" baseline="0">
              <a:solidFill>
                <a:schemeClr val="dk1"/>
              </a:solidFill>
              <a:latin typeface="+mn-lt"/>
              <a:ea typeface="+mn-ea"/>
              <a:cs typeface="+mn-cs"/>
            </a:rPr>
            <a:t>4.0</a:t>
          </a:r>
          <a:r>
            <a:rPr lang="ja-JP" altLang="ja-JP" sz="1300" b="0" i="0" baseline="0">
              <a:solidFill>
                <a:schemeClr val="dk1"/>
              </a:solidFill>
              <a:latin typeface="+mn-lt"/>
              <a:ea typeface="+mn-ea"/>
              <a:cs typeface="+mn-cs"/>
            </a:rPr>
            <a:t>ポイント上回っている</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19</a:t>
          </a:r>
          <a:r>
            <a:rPr lang="ja-JP" altLang="ja-JP" sz="1300" b="0" i="0" baseline="0">
              <a:solidFill>
                <a:schemeClr val="dk1"/>
              </a:solidFill>
              <a:latin typeface="+mn-lt"/>
              <a:ea typeface="+mn-ea"/>
              <a:cs typeface="+mn-cs"/>
            </a:rPr>
            <a:t>年度から実施してきた高利率の地方債を償還する「公的資金補償金免除繰上償還」</a:t>
          </a:r>
          <a:r>
            <a:rPr lang="ja-JP" altLang="en-US" sz="1300" b="0" i="0" baseline="0">
              <a:solidFill>
                <a:schemeClr val="dk1"/>
              </a:solidFill>
              <a:latin typeface="+mn-lt"/>
              <a:ea typeface="+mn-ea"/>
              <a:cs typeface="+mn-cs"/>
            </a:rPr>
            <a:t>や行財政改革プランに基づく市債残高の減少</a:t>
          </a:r>
          <a:r>
            <a:rPr lang="ja-JP" altLang="ja-JP" sz="1300" b="0" i="0" baseline="0">
              <a:solidFill>
                <a:schemeClr val="dk1"/>
              </a:solidFill>
              <a:latin typeface="+mn-lt"/>
              <a:ea typeface="+mn-ea"/>
              <a:cs typeface="+mn-cs"/>
            </a:rPr>
            <a:t>により公債費の削減が図られ、今後も減少していくと見込まれる。また、人件費の割合も大きいため、民営化や民間委託の推進、組織機構の見直し、業務の効率化などを行いながら職員数の削減に取り組んでいく。</a:t>
          </a:r>
          <a:endParaRPr kumimoji="1"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24493</xdr:rowOff>
    </xdr:from>
    <xdr:to>
      <xdr:col>7</xdr:col>
      <xdr:colOff>152400</xdr:colOff>
      <xdr:row>66</xdr:row>
      <xdr:rowOff>106680</xdr:rowOff>
    </xdr:to>
    <xdr:cxnSp macro="">
      <xdr:nvCxnSpPr>
        <xdr:cNvPr id="128" name="直線コネクタ 127"/>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9"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30" name="直線コネクタ 129"/>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110870</xdr:rowOff>
    </xdr:from>
    <xdr:ext cx="762000" cy="259045"/>
    <xdr:sp macro="" textlink="">
      <xdr:nvSpPr>
        <xdr:cNvPr id="131"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7</xdr:col>
      <xdr:colOff>63500</xdr:colOff>
      <xdr:row>59</xdr:row>
      <xdr:rowOff>24493</xdr:rowOff>
    </xdr:from>
    <xdr:to>
      <xdr:col>7</xdr:col>
      <xdr:colOff>241300</xdr:colOff>
      <xdr:row>59</xdr:row>
      <xdr:rowOff>24493</xdr:rowOff>
    </xdr:to>
    <xdr:cxnSp macro="">
      <xdr:nvCxnSpPr>
        <xdr:cNvPr id="132" name="直線コネクタ 131"/>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97972</xdr:rowOff>
    </xdr:from>
    <xdr:to>
      <xdr:col>7</xdr:col>
      <xdr:colOff>152400</xdr:colOff>
      <xdr:row>65</xdr:row>
      <xdr:rowOff>23041</xdr:rowOff>
    </xdr:to>
    <xdr:cxnSp macro="">
      <xdr:nvCxnSpPr>
        <xdr:cNvPr id="133" name="直線コネクタ 132"/>
        <xdr:cNvCxnSpPr/>
      </xdr:nvCxnSpPr>
      <xdr:spPr>
        <a:xfrm>
          <a:off x="4114800" y="11070772"/>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4"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97972</xdr:rowOff>
    </xdr:from>
    <xdr:to>
      <xdr:col>6</xdr:col>
      <xdr:colOff>0</xdr:colOff>
      <xdr:row>65</xdr:row>
      <xdr:rowOff>57513</xdr:rowOff>
    </xdr:to>
    <xdr:cxnSp macro="">
      <xdr:nvCxnSpPr>
        <xdr:cNvPr id="136" name="直線コネクタ 135"/>
        <xdr:cNvCxnSpPr/>
      </xdr:nvCxnSpPr>
      <xdr:spPr>
        <a:xfrm flipV="1">
          <a:off x="3225800" y="11070772"/>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93617</xdr:rowOff>
    </xdr:from>
    <xdr:to>
      <xdr:col>6</xdr:col>
      <xdr:colOff>50800</xdr:colOff>
      <xdr:row>63</xdr:row>
      <xdr:rowOff>23767</xdr:rowOff>
    </xdr:to>
    <xdr:sp macro="" textlink="">
      <xdr:nvSpPr>
        <xdr:cNvPr id="137" name="フローチャート : 判断 136"/>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33944</xdr:rowOff>
    </xdr:from>
    <xdr:ext cx="736600" cy="259045"/>
    <xdr:sp macro="" textlink="">
      <xdr:nvSpPr>
        <xdr:cNvPr id="138" name="テキスト ボックス 137"/>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29935</xdr:rowOff>
    </xdr:from>
    <xdr:to>
      <xdr:col>4</xdr:col>
      <xdr:colOff>482600</xdr:colOff>
      <xdr:row>65</xdr:row>
      <xdr:rowOff>57513</xdr:rowOff>
    </xdr:to>
    <xdr:cxnSp macro="">
      <xdr:nvCxnSpPr>
        <xdr:cNvPr id="139" name="直線コネクタ 138"/>
        <xdr:cNvCxnSpPr/>
      </xdr:nvCxnSpPr>
      <xdr:spPr>
        <a:xfrm>
          <a:off x="2336800" y="11174185"/>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169454</xdr:rowOff>
    </xdr:from>
    <xdr:to>
      <xdr:col>4</xdr:col>
      <xdr:colOff>533400</xdr:colOff>
      <xdr:row>63</xdr:row>
      <xdr:rowOff>99604</xdr:rowOff>
    </xdr:to>
    <xdr:sp macro="" textlink="">
      <xdr:nvSpPr>
        <xdr:cNvPr id="140" name="フローチャート : 判断 139"/>
        <xdr:cNvSpPr/>
      </xdr:nvSpPr>
      <xdr:spPr>
        <a:xfrm>
          <a:off x="3175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109781</xdr:rowOff>
    </xdr:from>
    <xdr:ext cx="762000" cy="259045"/>
    <xdr:sp macro="" textlink="">
      <xdr:nvSpPr>
        <xdr:cNvPr id="141" name="テキスト ボックス 140"/>
        <xdr:cNvSpPr txBox="1"/>
      </xdr:nvSpPr>
      <xdr:spPr>
        <a:xfrm>
          <a:off x="2844800" y="1056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29935</xdr:rowOff>
    </xdr:from>
    <xdr:to>
      <xdr:col>3</xdr:col>
      <xdr:colOff>279400</xdr:colOff>
      <xdr:row>65</xdr:row>
      <xdr:rowOff>29935</xdr:rowOff>
    </xdr:to>
    <xdr:cxnSp macro="">
      <xdr:nvCxnSpPr>
        <xdr:cNvPr id="142" name="直線コネクタ 141"/>
        <xdr:cNvCxnSpPr/>
      </xdr:nvCxnSpPr>
      <xdr:spPr>
        <a:xfrm>
          <a:off x="1447800" y="1117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107406</xdr:rowOff>
    </xdr:from>
    <xdr:to>
      <xdr:col>3</xdr:col>
      <xdr:colOff>330200</xdr:colOff>
      <xdr:row>63</xdr:row>
      <xdr:rowOff>37556</xdr:rowOff>
    </xdr:to>
    <xdr:sp macro="" textlink="">
      <xdr:nvSpPr>
        <xdr:cNvPr id="143" name="フローチャート : 判断 142"/>
        <xdr:cNvSpPr/>
      </xdr:nvSpPr>
      <xdr:spPr>
        <a:xfrm>
          <a:off x="2286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47733</xdr:rowOff>
    </xdr:from>
    <xdr:ext cx="762000" cy="259045"/>
    <xdr:sp macro="" textlink="">
      <xdr:nvSpPr>
        <xdr:cNvPr id="144" name="テキスト ボックス 143"/>
        <xdr:cNvSpPr txBox="1"/>
      </xdr:nvSpPr>
      <xdr:spPr>
        <a:xfrm>
          <a:off x="1955800" y="1050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148772</xdr:rowOff>
    </xdr:from>
    <xdr:to>
      <xdr:col>2</xdr:col>
      <xdr:colOff>127000</xdr:colOff>
      <xdr:row>63</xdr:row>
      <xdr:rowOff>78922</xdr:rowOff>
    </xdr:to>
    <xdr:sp macro="" textlink="">
      <xdr:nvSpPr>
        <xdr:cNvPr id="145" name="フローチャート : 判断 144"/>
        <xdr:cNvSpPr/>
      </xdr:nvSpPr>
      <xdr:spPr>
        <a:xfrm>
          <a:off x="1397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89099</xdr:rowOff>
    </xdr:from>
    <xdr:ext cx="762000" cy="259045"/>
    <xdr:sp macro="" textlink="">
      <xdr:nvSpPr>
        <xdr:cNvPr id="146" name="テキスト ボックス 145"/>
        <xdr:cNvSpPr txBox="1"/>
      </xdr:nvSpPr>
      <xdr:spPr>
        <a:xfrm>
          <a:off x="1066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143691</xdr:rowOff>
    </xdr:from>
    <xdr:to>
      <xdr:col>7</xdr:col>
      <xdr:colOff>203200</xdr:colOff>
      <xdr:row>65</xdr:row>
      <xdr:rowOff>73841</xdr:rowOff>
    </xdr:to>
    <xdr:sp macro="" textlink="">
      <xdr:nvSpPr>
        <xdr:cNvPr id="152" name="円/楕円 151"/>
        <xdr:cNvSpPr/>
      </xdr:nvSpPr>
      <xdr:spPr>
        <a:xfrm>
          <a:off x="49022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115768</xdr:rowOff>
    </xdr:from>
    <xdr:ext cx="762000" cy="259045"/>
    <xdr:sp macro="" textlink="">
      <xdr:nvSpPr>
        <xdr:cNvPr id="153" name="財政構造の弾力性該当値テキスト"/>
        <xdr:cNvSpPr txBox="1"/>
      </xdr:nvSpPr>
      <xdr:spPr>
        <a:xfrm>
          <a:off x="5041900" y="1108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47172</xdr:rowOff>
    </xdr:from>
    <xdr:to>
      <xdr:col>6</xdr:col>
      <xdr:colOff>50800</xdr:colOff>
      <xdr:row>64</xdr:row>
      <xdr:rowOff>148772</xdr:rowOff>
    </xdr:to>
    <xdr:sp macro="" textlink="">
      <xdr:nvSpPr>
        <xdr:cNvPr id="154" name="円/楕円 153"/>
        <xdr:cNvSpPr/>
      </xdr:nvSpPr>
      <xdr:spPr>
        <a:xfrm>
          <a:off x="4064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133549</xdr:rowOff>
    </xdr:from>
    <xdr:ext cx="736600" cy="259045"/>
    <xdr:sp macro="" textlink="">
      <xdr:nvSpPr>
        <xdr:cNvPr id="155" name="テキスト ボックス 154"/>
        <xdr:cNvSpPr txBox="1"/>
      </xdr:nvSpPr>
      <xdr:spPr>
        <a:xfrm>
          <a:off x="3733800" y="1110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6713</xdr:rowOff>
    </xdr:from>
    <xdr:to>
      <xdr:col>4</xdr:col>
      <xdr:colOff>533400</xdr:colOff>
      <xdr:row>65</xdr:row>
      <xdr:rowOff>108313</xdr:rowOff>
    </xdr:to>
    <xdr:sp macro="" textlink="">
      <xdr:nvSpPr>
        <xdr:cNvPr id="156" name="円/楕円 155"/>
        <xdr:cNvSpPr/>
      </xdr:nvSpPr>
      <xdr:spPr>
        <a:xfrm>
          <a:off x="3175000" y="111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93090</xdr:rowOff>
    </xdr:from>
    <xdr:ext cx="762000" cy="259045"/>
    <xdr:sp macro="" textlink="">
      <xdr:nvSpPr>
        <xdr:cNvPr id="157" name="テキスト ボックス 156"/>
        <xdr:cNvSpPr txBox="1"/>
      </xdr:nvSpPr>
      <xdr:spPr>
        <a:xfrm>
          <a:off x="2844800" y="1123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150585</xdr:rowOff>
    </xdr:from>
    <xdr:to>
      <xdr:col>3</xdr:col>
      <xdr:colOff>330200</xdr:colOff>
      <xdr:row>65</xdr:row>
      <xdr:rowOff>80735</xdr:rowOff>
    </xdr:to>
    <xdr:sp macro="" textlink="">
      <xdr:nvSpPr>
        <xdr:cNvPr id="158" name="円/楕円 157"/>
        <xdr:cNvSpPr/>
      </xdr:nvSpPr>
      <xdr:spPr>
        <a:xfrm>
          <a:off x="2286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65512</xdr:rowOff>
    </xdr:from>
    <xdr:ext cx="762000" cy="259045"/>
    <xdr:sp macro="" textlink="">
      <xdr:nvSpPr>
        <xdr:cNvPr id="159" name="テキスト ボックス 158"/>
        <xdr:cNvSpPr txBox="1"/>
      </xdr:nvSpPr>
      <xdr:spPr>
        <a:xfrm>
          <a:off x="1955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150585</xdr:rowOff>
    </xdr:from>
    <xdr:to>
      <xdr:col>2</xdr:col>
      <xdr:colOff>127000</xdr:colOff>
      <xdr:row>65</xdr:row>
      <xdr:rowOff>80735</xdr:rowOff>
    </xdr:to>
    <xdr:sp macro="" textlink="">
      <xdr:nvSpPr>
        <xdr:cNvPr id="160" name="円/楕円 159"/>
        <xdr:cNvSpPr/>
      </xdr:nvSpPr>
      <xdr:spPr>
        <a:xfrm>
          <a:off x="1397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65512</xdr:rowOff>
    </xdr:from>
    <xdr:ext cx="762000" cy="259045"/>
    <xdr:sp macro="" textlink="">
      <xdr:nvSpPr>
        <xdr:cNvPr id="161" name="テキスト ボックス 160"/>
        <xdr:cNvSpPr txBox="1"/>
      </xdr:nvSpPr>
      <xdr:spPr>
        <a:xfrm>
          <a:off x="1066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[165,972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139,691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17</a:t>
          </a:r>
          <a:r>
            <a:rPr lang="ja-JP" altLang="ja-JP" sz="1300" b="0" i="0" baseline="0">
              <a:solidFill>
                <a:schemeClr val="dk1"/>
              </a:solidFill>
              <a:latin typeface="+mn-lt"/>
              <a:ea typeface="+mn-ea"/>
              <a:cs typeface="+mn-cs"/>
            </a:rPr>
            <a:t>年度からの集中改革プランに基づいた職員数の削減や、指定管理者制度の導入</a:t>
          </a:r>
          <a:r>
            <a:rPr lang="ja-JP" altLang="en-US" sz="1300" b="0" i="0" baseline="0">
              <a:solidFill>
                <a:schemeClr val="dk1"/>
              </a:solidFill>
              <a:latin typeface="+mn-lt"/>
              <a:ea typeface="+mn-ea"/>
              <a:cs typeface="+mn-cs"/>
            </a:rPr>
            <a:t>、民間委託の推進等</a:t>
          </a:r>
          <a:r>
            <a:rPr lang="ja-JP" altLang="ja-JP" sz="1300" b="0" i="0" baseline="0">
              <a:solidFill>
                <a:schemeClr val="dk1"/>
              </a:solidFill>
              <a:latin typeface="+mn-lt"/>
              <a:ea typeface="+mn-ea"/>
              <a:cs typeface="+mn-cs"/>
            </a:rPr>
            <a:t>により人件費は減少傾向にあ</a:t>
          </a:r>
          <a:r>
            <a:rPr lang="ja-JP" altLang="en-US" sz="1300" b="0" i="0" baseline="0">
              <a:solidFill>
                <a:schemeClr val="dk1"/>
              </a:solidFill>
              <a:latin typeface="+mn-lt"/>
              <a:ea typeface="+mn-ea"/>
              <a:cs typeface="+mn-cs"/>
            </a:rPr>
            <a:t>るが</a:t>
          </a:r>
          <a:r>
            <a:rPr lang="ja-JP" altLang="ja-JP" sz="1300" b="0" i="0" baseline="0">
              <a:solidFill>
                <a:schemeClr val="dk1"/>
              </a:solidFill>
              <a:latin typeface="+mn-lt"/>
              <a:ea typeface="+mn-ea"/>
              <a:cs typeface="+mn-cs"/>
            </a:rPr>
            <a:t>、</a:t>
          </a:r>
          <a:r>
            <a:rPr lang="en-US" altLang="ja-JP" sz="1300" b="0" i="0" baseline="0">
              <a:solidFill>
                <a:schemeClr val="dk1"/>
              </a:solidFill>
              <a:latin typeface="+mn-lt"/>
              <a:ea typeface="+mn-ea"/>
              <a:cs typeface="+mn-cs"/>
            </a:rPr>
            <a:t>H28</a:t>
          </a:r>
          <a:r>
            <a:rPr lang="ja-JP" altLang="ja-JP" sz="1300" b="0" i="0" baseline="0">
              <a:solidFill>
                <a:schemeClr val="dk1"/>
              </a:solidFill>
              <a:latin typeface="+mn-lt"/>
              <a:ea typeface="+mn-ea"/>
              <a:cs typeface="+mn-cs"/>
            </a:rPr>
            <a:t>年度では類似団体平均を</a:t>
          </a:r>
          <a:r>
            <a:rPr lang="en-US" altLang="ja-JP" sz="1300" b="0" i="0" baseline="0">
              <a:solidFill>
                <a:schemeClr val="dk1"/>
              </a:solidFill>
              <a:latin typeface="+mn-lt"/>
              <a:ea typeface="+mn-ea"/>
              <a:cs typeface="+mn-cs"/>
            </a:rPr>
            <a:t>8,463</a:t>
          </a:r>
          <a:r>
            <a:rPr lang="ja-JP" altLang="ja-JP" sz="1300" b="0" i="0" baseline="0">
              <a:solidFill>
                <a:schemeClr val="dk1"/>
              </a:solidFill>
              <a:latin typeface="+mn-lt"/>
              <a:ea typeface="+mn-ea"/>
              <a:cs typeface="+mn-cs"/>
            </a:rPr>
            <a:t>円上回っている。</a:t>
          </a:r>
          <a:endParaRPr lang="ja-JP" altLang="ja-JP" sz="1300">
            <a:solidFill>
              <a:schemeClr val="dk1"/>
            </a:solidFill>
            <a:latin typeface="+mn-lt"/>
            <a:ea typeface="+mn-ea"/>
            <a:cs typeface="+mn-cs"/>
          </a:endParaRPr>
        </a:p>
        <a:p>
          <a:pPr rtl="0"/>
          <a:r>
            <a:rPr lang="ja-JP" altLang="ja-JP" sz="13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さらなる</a:t>
          </a:r>
          <a:r>
            <a:rPr lang="ja-JP" altLang="ja-JP" sz="1300" b="0" i="0" baseline="0">
              <a:solidFill>
                <a:schemeClr val="dk1"/>
              </a:solidFill>
              <a:latin typeface="+mn-lt"/>
              <a:ea typeface="+mn-ea"/>
              <a:cs typeface="+mn-cs"/>
            </a:rPr>
            <a:t>民間委託の</a:t>
          </a:r>
          <a:r>
            <a:rPr lang="ja-JP" altLang="en-US" sz="1300" b="0" i="0" baseline="0">
              <a:solidFill>
                <a:schemeClr val="dk1"/>
              </a:solidFill>
              <a:latin typeface="+mn-lt"/>
              <a:ea typeface="+mn-ea"/>
              <a:cs typeface="+mn-cs"/>
            </a:rPr>
            <a:t>推進等</a:t>
          </a:r>
          <a:r>
            <a:rPr lang="ja-JP" altLang="ja-JP" sz="1300" b="0" i="0" baseline="0">
              <a:solidFill>
                <a:schemeClr val="dk1"/>
              </a:solidFill>
              <a:latin typeface="+mn-lt"/>
              <a:ea typeface="+mn-ea"/>
              <a:cs typeface="+mn-cs"/>
            </a:rPr>
            <a:t>により今後、相対的な物件費上昇が見込まれるが、引き続き事務の合理化による経費の節減に努めていく。</a:t>
          </a:r>
          <a:endParaRPr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56001</xdr:rowOff>
    </xdr:from>
    <xdr:to>
      <xdr:col>7</xdr:col>
      <xdr:colOff>152400</xdr:colOff>
      <xdr:row>89</xdr:row>
      <xdr:rowOff>132859</xdr:rowOff>
    </xdr:to>
    <xdr:cxnSp macro="">
      <xdr:nvCxnSpPr>
        <xdr:cNvPr id="189" name="直線コネクタ 188"/>
        <xdr:cNvCxnSpPr/>
      </xdr:nvCxnSpPr>
      <xdr:spPr>
        <a:xfrm flipV="1">
          <a:off x="4953000" y="13943451"/>
          <a:ext cx="0" cy="1448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104936</xdr:rowOff>
    </xdr:from>
    <xdr:ext cx="762000" cy="259045"/>
    <xdr:sp macro="" textlink="">
      <xdr:nvSpPr>
        <xdr:cNvPr id="190" name="人件費・物件費等の状況最小値テキスト"/>
        <xdr:cNvSpPr txBox="1"/>
      </xdr:nvSpPr>
      <xdr:spPr>
        <a:xfrm>
          <a:off x="5041900" y="153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256,528</a:t>
          </a:r>
          <a:endParaRPr kumimoji="1" lang="ja-JP" altLang="en-US" sz="1000" b="1">
            <a:latin typeface="ＭＳ Ｐゴシック"/>
          </a:endParaRPr>
        </a:p>
      </xdr:txBody>
    </xdr:sp>
    <xdr:clientData/>
  </xdr:oneCellAnchor>
  <xdr:twoCellAnchor>
    <xdr:from>
      <xdr:col>7</xdr:col>
      <xdr:colOff>63500</xdr:colOff>
      <xdr:row>89</xdr:row>
      <xdr:rowOff>132859</xdr:rowOff>
    </xdr:from>
    <xdr:to>
      <xdr:col>7</xdr:col>
      <xdr:colOff>241300</xdr:colOff>
      <xdr:row>89</xdr:row>
      <xdr:rowOff>132859</xdr:rowOff>
    </xdr:to>
    <xdr:cxnSp macro="">
      <xdr:nvCxnSpPr>
        <xdr:cNvPr id="191" name="直線コネクタ 190"/>
        <xdr:cNvCxnSpPr/>
      </xdr:nvCxnSpPr>
      <xdr:spPr>
        <a:xfrm>
          <a:off x="4864100" y="1539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142378</xdr:rowOff>
    </xdr:from>
    <xdr:ext cx="762000" cy="259045"/>
    <xdr:sp macro="" textlink="">
      <xdr:nvSpPr>
        <xdr:cNvPr id="192" name="人件費・物件費等の状況最大値テキスト"/>
        <xdr:cNvSpPr txBox="1"/>
      </xdr:nvSpPr>
      <xdr:spPr>
        <a:xfrm>
          <a:off x="5041900" y="1368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106,460</a:t>
          </a:r>
          <a:endParaRPr kumimoji="1" lang="ja-JP" altLang="en-US" sz="1000" b="1">
            <a:latin typeface="ＭＳ Ｐゴシック"/>
          </a:endParaRPr>
        </a:p>
      </xdr:txBody>
    </xdr:sp>
    <xdr:clientData/>
  </xdr:oneCellAnchor>
  <xdr:twoCellAnchor>
    <xdr:from>
      <xdr:col>7</xdr:col>
      <xdr:colOff>63500</xdr:colOff>
      <xdr:row>81</xdr:row>
      <xdr:rowOff>56001</xdr:rowOff>
    </xdr:from>
    <xdr:to>
      <xdr:col>7</xdr:col>
      <xdr:colOff>241300</xdr:colOff>
      <xdr:row>81</xdr:row>
      <xdr:rowOff>56001</xdr:rowOff>
    </xdr:to>
    <xdr:cxnSp macro="">
      <xdr:nvCxnSpPr>
        <xdr:cNvPr id="193" name="直線コネクタ 192"/>
        <xdr:cNvCxnSpPr/>
      </xdr:nvCxnSpPr>
      <xdr:spPr>
        <a:xfrm>
          <a:off x="4864100" y="13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10440</xdr:rowOff>
    </xdr:from>
    <xdr:to>
      <xdr:col>7</xdr:col>
      <xdr:colOff>152400</xdr:colOff>
      <xdr:row>84</xdr:row>
      <xdr:rowOff>116061</xdr:rowOff>
    </xdr:to>
    <xdr:cxnSp macro="">
      <xdr:nvCxnSpPr>
        <xdr:cNvPr id="194" name="直線コネクタ 193"/>
        <xdr:cNvCxnSpPr/>
      </xdr:nvCxnSpPr>
      <xdr:spPr>
        <a:xfrm>
          <a:off x="4114800" y="14412240"/>
          <a:ext cx="838200" cy="10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103</xdr:rowOff>
    </xdr:from>
    <xdr:ext cx="762000" cy="259045"/>
    <xdr:sp macro="" textlink="">
      <xdr:nvSpPr>
        <xdr:cNvPr id="195" name="人件費・物件費等の状況平均値テキスト"/>
        <xdr:cNvSpPr txBox="1"/>
      </xdr:nvSpPr>
      <xdr:spPr>
        <a:xfrm>
          <a:off x="5041900" y="14230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157,509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155026</xdr:rowOff>
    </xdr:from>
    <xdr:to>
      <xdr:col>7</xdr:col>
      <xdr:colOff>203200</xdr:colOff>
      <xdr:row>84</xdr:row>
      <xdr:rowOff>85176</xdr:rowOff>
    </xdr:to>
    <xdr:sp macro="" textlink="">
      <xdr:nvSpPr>
        <xdr:cNvPr id="196" name="フローチャート : 判断 195"/>
        <xdr:cNvSpPr/>
      </xdr:nvSpPr>
      <xdr:spPr>
        <a:xfrm>
          <a:off x="49022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138466</xdr:rowOff>
    </xdr:from>
    <xdr:to>
      <xdr:col>6</xdr:col>
      <xdr:colOff>0</xdr:colOff>
      <xdr:row>84</xdr:row>
      <xdr:rowOff>10440</xdr:rowOff>
    </xdr:to>
    <xdr:cxnSp macro="">
      <xdr:nvCxnSpPr>
        <xdr:cNvPr id="197" name="直線コネクタ 196"/>
        <xdr:cNvCxnSpPr/>
      </xdr:nvCxnSpPr>
      <xdr:spPr>
        <a:xfrm>
          <a:off x="3225800" y="14368816"/>
          <a:ext cx="889000" cy="4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121090</xdr:rowOff>
    </xdr:from>
    <xdr:to>
      <xdr:col>6</xdr:col>
      <xdr:colOff>50800</xdr:colOff>
      <xdr:row>84</xdr:row>
      <xdr:rowOff>51240</xdr:rowOff>
    </xdr:to>
    <xdr:sp macro="" textlink="">
      <xdr:nvSpPr>
        <xdr:cNvPr id="198" name="フローチャート : 判断 197"/>
        <xdr:cNvSpPr/>
      </xdr:nvSpPr>
      <xdr:spPr>
        <a:xfrm>
          <a:off x="4064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61417</xdr:rowOff>
    </xdr:from>
    <xdr:ext cx="736600" cy="259045"/>
    <xdr:sp macro="" textlink="">
      <xdr:nvSpPr>
        <xdr:cNvPr id="199" name="テキスト ボックス 198"/>
        <xdr:cNvSpPr txBox="1"/>
      </xdr:nvSpPr>
      <xdr:spPr>
        <a:xfrm>
          <a:off x="3733800" y="14120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63190</xdr:rowOff>
    </xdr:from>
    <xdr:to>
      <xdr:col>4</xdr:col>
      <xdr:colOff>482600</xdr:colOff>
      <xdr:row>83</xdr:row>
      <xdr:rowOff>138466</xdr:rowOff>
    </xdr:to>
    <xdr:cxnSp macro="">
      <xdr:nvCxnSpPr>
        <xdr:cNvPr id="200" name="直線コネクタ 199"/>
        <xdr:cNvCxnSpPr/>
      </xdr:nvCxnSpPr>
      <xdr:spPr>
        <a:xfrm>
          <a:off x="2336800" y="14293540"/>
          <a:ext cx="889000" cy="7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98351</xdr:rowOff>
    </xdr:from>
    <xdr:to>
      <xdr:col>4</xdr:col>
      <xdr:colOff>533400</xdr:colOff>
      <xdr:row>84</xdr:row>
      <xdr:rowOff>28501</xdr:rowOff>
    </xdr:to>
    <xdr:sp macro="" textlink="">
      <xdr:nvSpPr>
        <xdr:cNvPr id="201" name="フローチャート : 判断 200"/>
        <xdr:cNvSpPr/>
      </xdr:nvSpPr>
      <xdr:spPr>
        <a:xfrm>
          <a:off x="3175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13278</xdr:rowOff>
    </xdr:from>
    <xdr:ext cx="762000" cy="259045"/>
    <xdr:sp macro="" textlink="">
      <xdr:nvSpPr>
        <xdr:cNvPr id="202" name="テキスト ボックス 201"/>
        <xdr:cNvSpPr txBox="1"/>
      </xdr:nvSpPr>
      <xdr:spPr>
        <a:xfrm>
          <a:off x="2844800" y="1441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58325</xdr:rowOff>
    </xdr:from>
    <xdr:to>
      <xdr:col>3</xdr:col>
      <xdr:colOff>279400</xdr:colOff>
      <xdr:row>83</xdr:row>
      <xdr:rowOff>63190</xdr:rowOff>
    </xdr:to>
    <xdr:cxnSp macro="">
      <xdr:nvCxnSpPr>
        <xdr:cNvPr id="203" name="直線コネクタ 202"/>
        <xdr:cNvCxnSpPr/>
      </xdr:nvCxnSpPr>
      <xdr:spPr>
        <a:xfrm>
          <a:off x="1447800" y="14288675"/>
          <a:ext cx="8890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65148</xdr:rowOff>
    </xdr:from>
    <xdr:to>
      <xdr:col>3</xdr:col>
      <xdr:colOff>330200</xdr:colOff>
      <xdr:row>83</xdr:row>
      <xdr:rowOff>166748</xdr:rowOff>
    </xdr:to>
    <xdr:sp macro="" textlink="">
      <xdr:nvSpPr>
        <xdr:cNvPr id="204" name="フローチャート : 判断 203"/>
        <xdr:cNvSpPr/>
      </xdr:nvSpPr>
      <xdr:spPr>
        <a:xfrm>
          <a:off x="2286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151525</xdr:rowOff>
    </xdr:from>
    <xdr:ext cx="762000" cy="259045"/>
    <xdr:sp macro="" textlink="">
      <xdr:nvSpPr>
        <xdr:cNvPr id="205" name="テキスト ボックス 204"/>
        <xdr:cNvSpPr txBox="1"/>
      </xdr:nvSpPr>
      <xdr:spPr>
        <a:xfrm>
          <a:off x="1955800" y="1438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15083</xdr:rowOff>
    </xdr:from>
    <xdr:to>
      <xdr:col>2</xdr:col>
      <xdr:colOff>127000</xdr:colOff>
      <xdr:row>83</xdr:row>
      <xdr:rowOff>116683</xdr:rowOff>
    </xdr:to>
    <xdr:sp macro="" textlink="">
      <xdr:nvSpPr>
        <xdr:cNvPr id="206" name="フローチャート : 判断 205"/>
        <xdr:cNvSpPr/>
      </xdr:nvSpPr>
      <xdr:spPr>
        <a:xfrm>
          <a:off x="1397000" y="1424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101460</xdr:rowOff>
    </xdr:from>
    <xdr:ext cx="762000" cy="259045"/>
    <xdr:sp macro="" textlink="">
      <xdr:nvSpPr>
        <xdr:cNvPr id="207" name="テキスト ボックス 206"/>
        <xdr:cNvSpPr txBox="1"/>
      </xdr:nvSpPr>
      <xdr:spPr>
        <a:xfrm>
          <a:off x="1066800" y="1433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65261</xdr:rowOff>
    </xdr:from>
    <xdr:to>
      <xdr:col>7</xdr:col>
      <xdr:colOff>203200</xdr:colOff>
      <xdr:row>84</xdr:row>
      <xdr:rowOff>166861</xdr:rowOff>
    </xdr:to>
    <xdr:sp macro="" textlink="">
      <xdr:nvSpPr>
        <xdr:cNvPr id="213" name="円/楕円 212"/>
        <xdr:cNvSpPr/>
      </xdr:nvSpPr>
      <xdr:spPr>
        <a:xfrm>
          <a:off x="4902200" y="1446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37338</xdr:rowOff>
    </xdr:from>
    <xdr:ext cx="762000" cy="259045"/>
    <xdr:sp macro="" textlink="">
      <xdr:nvSpPr>
        <xdr:cNvPr id="214" name="人件費・物件費等の状況該当値テキスト"/>
        <xdr:cNvSpPr txBox="1"/>
      </xdr:nvSpPr>
      <xdr:spPr>
        <a:xfrm>
          <a:off x="5041900" y="1443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165,972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131090</xdr:rowOff>
    </xdr:from>
    <xdr:to>
      <xdr:col>6</xdr:col>
      <xdr:colOff>50800</xdr:colOff>
      <xdr:row>84</xdr:row>
      <xdr:rowOff>61240</xdr:rowOff>
    </xdr:to>
    <xdr:sp macro="" textlink="">
      <xdr:nvSpPr>
        <xdr:cNvPr id="215" name="円/楕円 214"/>
        <xdr:cNvSpPr/>
      </xdr:nvSpPr>
      <xdr:spPr>
        <a:xfrm>
          <a:off x="4064000" y="1436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46017</xdr:rowOff>
    </xdr:from>
    <xdr:ext cx="736600" cy="259045"/>
    <xdr:sp macro="" textlink="">
      <xdr:nvSpPr>
        <xdr:cNvPr id="216" name="テキスト ボックス 215"/>
        <xdr:cNvSpPr txBox="1"/>
      </xdr:nvSpPr>
      <xdr:spPr>
        <a:xfrm>
          <a:off x="3733800" y="14447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155,029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87666</xdr:rowOff>
    </xdr:from>
    <xdr:to>
      <xdr:col>4</xdr:col>
      <xdr:colOff>533400</xdr:colOff>
      <xdr:row>84</xdr:row>
      <xdr:rowOff>17816</xdr:rowOff>
    </xdr:to>
    <xdr:sp macro="" textlink="">
      <xdr:nvSpPr>
        <xdr:cNvPr id="217" name="円/楕円 216"/>
        <xdr:cNvSpPr/>
      </xdr:nvSpPr>
      <xdr:spPr>
        <a:xfrm>
          <a:off x="3175000" y="1431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27993</xdr:rowOff>
    </xdr:from>
    <xdr:ext cx="762000" cy="259045"/>
    <xdr:sp macro="" textlink="">
      <xdr:nvSpPr>
        <xdr:cNvPr id="218" name="テキスト ボックス 217"/>
        <xdr:cNvSpPr txBox="1"/>
      </xdr:nvSpPr>
      <xdr:spPr>
        <a:xfrm>
          <a:off x="2844800" y="1408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150,530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12390</xdr:rowOff>
    </xdr:from>
    <xdr:to>
      <xdr:col>3</xdr:col>
      <xdr:colOff>330200</xdr:colOff>
      <xdr:row>83</xdr:row>
      <xdr:rowOff>113990</xdr:rowOff>
    </xdr:to>
    <xdr:sp macro="" textlink="">
      <xdr:nvSpPr>
        <xdr:cNvPr id="219" name="円/楕円 218"/>
        <xdr:cNvSpPr/>
      </xdr:nvSpPr>
      <xdr:spPr>
        <a:xfrm>
          <a:off x="2286000" y="1424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124167</xdr:rowOff>
    </xdr:from>
    <xdr:ext cx="762000" cy="259045"/>
    <xdr:sp macro="" textlink="">
      <xdr:nvSpPr>
        <xdr:cNvPr id="220" name="テキスト ボックス 219"/>
        <xdr:cNvSpPr txBox="1"/>
      </xdr:nvSpPr>
      <xdr:spPr>
        <a:xfrm>
          <a:off x="1955800" y="1401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142,731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7525</xdr:rowOff>
    </xdr:from>
    <xdr:to>
      <xdr:col>2</xdr:col>
      <xdr:colOff>127000</xdr:colOff>
      <xdr:row>83</xdr:row>
      <xdr:rowOff>109125</xdr:rowOff>
    </xdr:to>
    <xdr:sp macro="" textlink="">
      <xdr:nvSpPr>
        <xdr:cNvPr id="221" name="円/楕円 220"/>
        <xdr:cNvSpPr/>
      </xdr:nvSpPr>
      <xdr:spPr>
        <a:xfrm>
          <a:off x="1397000" y="1423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119302</xdr:rowOff>
    </xdr:from>
    <xdr:ext cx="762000" cy="259045"/>
    <xdr:sp macro="" textlink="">
      <xdr:nvSpPr>
        <xdr:cNvPr id="222" name="テキスト ボックス 221"/>
        <xdr:cNvSpPr txBox="1"/>
      </xdr:nvSpPr>
      <xdr:spPr>
        <a:xfrm>
          <a:off x="1066800" y="140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17</a:t>
          </a:r>
          <a:r>
            <a:rPr lang="ja-JP" altLang="ja-JP" sz="1300" b="0" i="0" baseline="0">
              <a:solidFill>
                <a:schemeClr val="dk1"/>
              </a:solidFill>
              <a:latin typeface="+mn-lt"/>
              <a:ea typeface="+mn-ea"/>
              <a:cs typeface="+mn-cs"/>
            </a:rPr>
            <a:t>年度の給料構造改革による制度の見直しによりラスパイレス指数は逓減傾向にあったが、平成</a:t>
          </a:r>
          <a:r>
            <a:rPr lang="en-US" altLang="ja-JP" sz="1300" b="0" i="0" baseline="0">
              <a:solidFill>
                <a:schemeClr val="dk1"/>
              </a:solidFill>
              <a:latin typeface="+mn-lt"/>
              <a:ea typeface="+mn-ea"/>
              <a:cs typeface="+mn-cs"/>
            </a:rPr>
            <a:t>28</a:t>
          </a:r>
          <a:r>
            <a:rPr lang="ja-JP" altLang="ja-JP" sz="1300" b="0" i="0" baseline="0">
              <a:solidFill>
                <a:schemeClr val="dk1"/>
              </a:solidFill>
              <a:latin typeface="+mn-lt"/>
              <a:ea typeface="+mn-ea"/>
              <a:cs typeface="+mn-cs"/>
            </a:rPr>
            <a:t>年度は前年度比で</a:t>
          </a:r>
          <a:r>
            <a:rPr lang="en-US" altLang="ja-JP" sz="1300" b="0" i="0" baseline="0">
              <a:solidFill>
                <a:schemeClr val="dk1"/>
              </a:solidFill>
              <a:latin typeface="+mn-lt"/>
              <a:ea typeface="+mn-ea"/>
              <a:cs typeface="+mn-cs"/>
            </a:rPr>
            <a:t>0.3</a:t>
          </a:r>
          <a:r>
            <a:rPr lang="ja-JP" altLang="ja-JP" sz="1300" b="0" i="0" baseline="0">
              <a:solidFill>
                <a:schemeClr val="dk1"/>
              </a:solidFill>
              <a:latin typeface="+mn-lt"/>
              <a:ea typeface="+mn-ea"/>
              <a:cs typeface="+mn-cs"/>
            </a:rPr>
            <a:t>ポイント上昇し、類似団体平均を</a:t>
          </a:r>
          <a:r>
            <a:rPr lang="en-US" altLang="ja-JP" sz="1300" b="0" i="0" baseline="0">
              <a:solidFill>
                <a:schemeClr val="dk1"/>
              </a:solidFill>
              <a:latin typeface="+mn-lt"/>
              <a:ea typeface="+mn-ea"/>
              <a:cs typeface="+mn-cs"/>
            </a:rPr>
            <a:t>0.9</a:t>
          </a:r>
          <a:r>
            <a:rPr lang="ja-JP" altLang="ja-JP" sz="1300" b="0" i="0" baseline="0">
              <a:solidFill>
                <a:schemeClr val="dk1"/>
              </a:solidFill>
              <a:latin typeface="+mn-lt"/>
              <a:ea typeface="+mn-ea"/>
              <a:cs typeface="+mn-cs"/>
            </a:rPr>
            <a:t>ポイント上回って</a:t>
          </a:r>
          <a:r>
            <a:rPr lang="ja-JP" altLang="en-US" sz="1300" b="0" i="0" baseline="0">
              <a:solidFill>
                <a:schemeClr val="dk1"/>
              </a:solidFill>
              <a:latin typeface="+mn-lt"/>
              <a:ea typeface="+mn-ea"/>
              <a:cs typeface="+mn-cs"/>
            </a:rPr>
            <a:t>いる。</a:t>
          </a:r>
          <a:r>
            <a:rPr lang="ja-JP" altLang="ja-JP" sz="1300" b="0" i="0" baseline="0">
              <a:solidFill>
                <a:schemeClr val="dk1"/>
              </a:solidFill>
              <a:latin typeface="+mn-lt"/>
              <a:ea typeface="+mn-ea"/>
              <a:cs typeface="+mn-cs"/>
            </a:rPr>
            <a:t>なお、</a:t>
          </a:r>
          <a:r>
            <a:rPr lang="en-US" altLang="ja-JP" sz="1300" b="0" i="0" baseline="0">
              <a:solidFill>
                <a:schemeClr val="dk1"/>
              </a:solidFill>
              <a:latin typeface="+mn-lt"/>
              <a:ea typeface="+mn-ea"/>
              <a:cs typeface="+mn-cs"/>
            </a:rPr>
            <a:t>H25</a:t>
          </a:r>
          <a:r>
            <a:rPr lang="ja-JP" altLang="ja-JP" sz="1300" b="0" i="0" baseline="0">
              <a:solidFill>
                <a:schemeClr val="dk1"/>
              </a:solidFill>
              <a:latin typeface="+mn-lt"/>
              <a:ea typeface="+mn-ea"/>
              <a:cs typeface="+mn-cs"/>
            </a:rPr>
            <a:t>年度は国家公務員の時限的な（</a:t>
          </a:r>
          <a:r>
            <a:rPr lang="en-US" altLang="ja-JP" sz="1300" b="0" i="0" baseline="0">
              <a:solidFill>
                <a:schemeClr val="dk1"/>
              </a:solidFill>
              <a:latin typeface="+mn-lt"/>
              <a:ea typeface="+mn-ea"/>
              <a:cs typeface="+mn-cs"/>
            </a:rPr>
            <a:t>2</a:t>
          </a:r>
          <a:r>
            <a:rPr lang="ja-JP" altLang="ja-JP" sz="1300" b="0" i="0" baseline="0">
              <a:solidFill>
                <a:schemeClr val="dk1"/>
              </a:solidFill>
              <a:latin typeface="+mn-lt"/>
              <a:ea typeface="+mn-ea"/>
              <a:cs typeface="+mn-cs"/>
            </a:rPr>
            <a:t>年間）給与改定特例法による措置が無いとした場合の参考値と比較し</a:t>
          </a:r>
          <a:r>
            <a:rPr lang="en-US" altLang="ja-JP" sz="1300" b="0" i="0" baseline="0">
              <a:solidFill>
                <a:schemeClr val="dk1"/>
              </a:solidFill>
              <a:latin typeface="+mn-lt"/>
              <a:ea typeface="+mn-ea"/>
              <a:cs typeface="+mn-cs"/>
            </a:rPr>
            <a:t>0.2</a:t>
          </a:r>
          <a:r>
            <a:rPr lang="ja-JP" altLang="ja-JP" sz="1300" b="0" i="0" baseline="0">
              <a:solidFill>
                <a:schemeClr val="dk1"/>
              </a:solidFill>
              <a:latin typeface="+mn-lt"/>
              <a:ea typeface="+mn-ea"/>
              <a:cs typeface="+mn-cs"/>
            </a:rPr>
            <a:t>ポイント</a:t>
          </a:r>
          <a:r>
            <a:rPr lang="ja-JP" altLang="en-US" sz="1300" b="0" i="0" baseline="0">
              <a:solidFill>
                <a:schemeClr val="dk1"/>
              </a:solidFill>
              <a:latin typeface="+mn-lt"/>
              <a:ea typeface="+mn-ea"/>
              <a:cs typeface="+mn-cs"/>
            </a:rPr>
            <a:t>高くなっており、</a:t>
          </a:r>
          <a:r>
            <a:rPr lang="ja-JP" altLang="ja-JP" sz="1300" b="0" i="0" baseline="0">
              <a:solidFill>
                <a:schemeClr val="dk1"/>
              </a:solidFill>
              <a:latin typeface="+mn-lt"/>
              <a:ea typeface="+mn-ea"/>
              <a:cs typeface="+mn-cs"/>
            </a:rPr>
            <a:t>今後も民間委託等の人件費削減に取り組んでいく。</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87</xdr:row>
      <xdr:rowOff>10584</xdr:rowOff>
    </xdr:to>
    <xdr:cxnSp macro="">
      <xdr:nvCxnSpPr>
        <xdr:cNvPr id="251" name="直線コネクタ 250"/>
        <xdr:cNvCxnSpPr/>
      </xdr:nvCxnSpPr>
      <xdr:spPr>
        <a:xfrm flipV="1">
          <a:off x="17018000" y="13814072"/>
          <a:ext cx="0" cy="1112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2"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3" name="直線コネクタ 252"/>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4"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5" name="直線コネクタ 254"/>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95955</xdr:rowOff>
    </xdr:from>
    <xdr:to>
      <xdr:col>24</xdr:col>
      <xdr:colOff>558800</xdr:colOff>
      <xdr:row>84</xdr:row>
      <xdr:rowOff>136172</xdr:rowOff>
    </xdr:to>
    <xdr:cxnSp macro="">
      <xdr:nvCxnSpPr>
        <xdr:cNvPr id="256" name="直線コネクタ 255"/>
        <xdr:cNvCxnSpPr/>
      </xdr:nvCxnSpPr>
      <xdr:spPr>
        <a:xfrm>
          <a:off x="16179800" y="1449775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152699</xdr:rowOff>
    </xdr:from>
    <xdr:ext cx="762000" cy="259045"/>
    <xdr:sp macro="" textlink="">
      <xdr:nvSpPr>
        <xdr:cNvPr id="257" name="給与水準   （国との比較）平均値テキスト"/>
        <xdr:cNvSpPr txBox="1"/>
      </xdr:nvSpPr>
      <xdr:spPr>
        <a:xfrm>
          <a:off x="17106900" y="1421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8" name="フローチャート : 判断 257"/>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55739</xdr:rowOff>
    </xdr:from>
    <xdr:to>
      <xdr:col>23</xdr:col>
      <xdr:colOff>406400</xdr:colOff>
      <xdr:row>84</xdr:row>
      <xdr:rowOff>95955</xdr:rowOff>
    </xdr:to>
    <xdr:cxnSp macro="">
      <xdr:nvCxnSpPr>
        <xdr:cNvPr id="259" name="直線コネクタ 258"/>
        <xdr:cNvCxnSpPr/>
      </xdr:nvCxnSpPr>
      <xdr:spPr>
        <a:xfrm>
          <a:off x="15290800" y="144575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149578</xdr:rowOff>
    </xdr:from>
    <xdr:to>
      <xdr:col>23</xdr:col>
      <xdr:colOff>457200</xdr:colOff>
      <xdr:row>84</xdr:row>
      <xdr:rowOff>79728</xdr:rowOff>
    </xdr:to>
    <xdr:sp macro="" textlink="">
      <xdr:nvSpPr>
        <xdr:cNvPr id="260" name="フローチャート : 判断 259"/>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89905</xdr:rowOff>
    </xdr:from>
    <xdr:ext cx="736600" cy="259045"/>
    <xdr:sp macro="" textlink="">
      <xdr:nvSpPr>
        <xdr:cNvPr id="261" name="テキスト ボックス 260"/>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79728</xdr:rowOff>
    </xdr:from>
    <xdr:to>
      <xdr:col>22</xdr:col>
      <xdr:colOff>203200</xdr:colOff>
      <xdr:row>84</xdr:row>
      <xdr:rowOff>55739</xdr:rowOff>
    </xdr:to>
    <xdr:cxnSp macro="">
      <xdr:nvCxnSpPr>
        <xdr:cNvPr id="262" name="直線コネクタ 261"/>
        <xdr:cNvCxnSpPr/>
      </xdr:nvCxnSpPr>
      <xdr:spPr>
        <a:xfrm>
          <a:off x="14401800" y="14310078"/>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4" name="テキスト ボックス 263"/>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79728</xdr:rowOff>
    </xdr:from>
    <xdr:to>
      <xdr:col>21</xdr:col>
      <xdr:colOff>0</xdr:colOff>
      <xdr:row>89</xdr:row>
      <xdr:rowOff>96661</xdr:rowOff>
    </xdr:to>
    <xdr:cxnSp macro="">
      <xdr:nvCxnSpPr>
        <xdr:cNvPr id="265" name="直線コネクタ 264"/>
        <xdr:cNvCxnSpPr/>
      </xdr:nvCxnSpPr>
      <xdr:spPr>
        <a:xfrm flipV="1">
          <a:off x="13512800" y="14310078"/>
          <a:ext cx="889000" cy="10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6" name="フローチャート : 判断 265"/>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7" name="テキスト ボックス 266"/>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69" name="テキスト ボックス 268"/>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85372</xdr:rowOff>
    </xdr:from>
    <xdr:to>
      <xdr:col>24</xdr:col>
      <xdr:colOff>609600</xdr:colOff>
      <xdr:row>85</xdr:row>
      <xdr:rowOff>15522</xdr:rowOff>
    </xdr:to>
    <xdr:sp macro="" textlink="">
      <xdr:nvSpPr>
        <xdr:cNvPr id="275" name="円/楕円 274"/>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57449</xdr:rowOff>
    </xdr:from>
    <xdr:ext cx="762000" cy="259045"/>
    <xdr:sp macro="" textlink="">
      <xdr:nvSpPr>
        <xdr:cNvPr id="276" name="給与水準   （国との比較）該当値テキスト"/>
        <xdr:cNvSpPr txBox="1"/>
      </xdr:nvSpPr>
      <xdr:spPr>
        <a:xfrm>
          <a:off x="17106900" y="1445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45155</xdr:rowOff>
    </xdr:from>
    <xdr:to>
      <xdr:col>23</xdr:col>
      <xdr:colOff>457200</xdr:colOff>
      <xdr:row>84</xdr:row>
      <xdr:rowOff>146755</xdr:rowOff>
    </xdr:to>
    <xdr:sp macro="" textlink="">
      <xdr:nvSpPr>
        <xdr:cNvPr id="277" name="円/楕円 276"/>
        <xdr:cNvSpPr/>
      </xdr:nvSpPr>
      <xdr:spPr>
        <a:xfrm>
          <a:off x="16129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131532</xdr:rowOff>
    </xdr:from>
    <xdr:ext cx="736600" cy="259045"/>
    <xdr:sp macro="" textlink="">
      <xdr:nvSpPr>
        <xdr:cNvPr id="278" name="テキスト ボックス 277"/>
        <xdr:cNvSpPr txBox="1"/>
      </xdr:nvSpPr>
      <xdr:spPr>
        <a:xfrm>
          <a:off x="15798800" y="1453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4939</xdr:rowOff>
    </xdr:from>
    <xdr:to>
      <xdr:col>22</xdr:col>
      <xdr:colOff>254000</xdr:colOff>
      <xdr:row>84</xdr:row>
      <xdr:rowOff>106539</xdr:rowOff>
    </xdr:to>
    <xdr:sp macro="" textlink="">
      <xdr:nvSpPr>
        <xdr:cNvPr id="279" name="円/楕円 278"/>
        <xdr:cNvSpPr/>
      </xdr:nvSpPr>
      <xdr:spPr>
        <a:xfrm>
          <a:off x="15240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80" name="テキスト ボックス 279"/>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28928</xdr:rowOff>
    </xdr:from>
    <xdr:to>
      <xdr:col>21</xdr:col>
      <xdr:colOff>50800</xdr:colOff>
      <xdr:row>83</xdr:row>
      <xdr:rowOff>130528</xdr:rowOff>
    </xdr:to>
    <xdr:sp macro="" textlink="">
      <xdr:nvSpPr>
        <xdr:cNvPr id="281" name="円/楕円 280"/>
        <xdr:cNvSpPr/>
      </xdr:nvSpPr>
      <xdr:spPr>
        <a:xfrm>
          <a:off x="14351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140705</xdr:rowOff>
    </xdr:from>
    <xdr:ext cx="762000" cy="259045"/>
    <xdr:sp macro="" textlink="">
      <xdr:nvSpPr>
        <xdr:cNvPr id="282" name="テキスト ボックス 281"/>
        <xdr:cNvSpPr txBox="1"/>
      </xdr:nvSpPr>
      <xdr:spPr>
        <a:xfrm>
          <a:off x="14020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45861</xdr:rowOff>
    </xdr:from>
    <xdr:to>
      <xdr:col>19</xdr:col>
      <xdr:colOff>533400</xdr:colOff>
      <xdr:row>89</xdr:row>
      <xdr:rowOff>147461</xdr:rowOff>
    </xdr:to>
    <xdr:sp macro="" textlink="">
      <xdr:nvSpPr>
        <xdr:cNvPr id="283" name="円/楕円 282"/>
        <xdr:cNvSpPr/>
      </xdr:nvSpPr>
      <xdr:spPr>
        <a:xfrm>
          <a:off x="13462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157638</xdr:rowOff>
    </xdr:from>
    <xdr:ext cx="762000" cy="259045"/>
    <xdr:sp macro="" textlink="">
      <xdr:nvSpPr>
        <xdr:cNvPr id="284" name="テキスト ボックス 283"/>
        <xdr:cNvSpPr txBox="1"/>
      </xdr:nvSpPr>
      <xdr:spPr>
        <a:xfrm>
          <a:off x="13131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市単独での消防組織</a:t>
          </a:r>
          <a:r>
            <a:rPr lang="ja-JP" altLang="en-US" sz="1300" b="0" i="0" baseline="0">
              <a:solidFill>
                <a:schemeClr val="dk1"/>
              </a:solidFill>
              <a:latin typeface="+mn-lt"/>
              <a:ea typeface="+mn-ea"/>
              <a:cs typeface="+mn-cs"/>
            </a:rPr>
            <a:t>を</a:t>
          </a:r>
          <a:r>
            <a:rPr lang="ja-JP" altLang="ja-JP" sz="1300" b="0" i="0" baseline="0">
              <a:solidFill>
                <a:schemeClr val="dk1"/>
              </a:solidFill>
              <a:latin typeface="+mn-lt"/>
              <a:ea typeface="+mn-ea"/>
              <a:cs typeface="+mn-cs"/>
            </a:rPr>
            <a:t>運営</a:t>
          </a:r>
          <a:r>
            <a:rPr lang="ja-JP" altLang="en-US" sz="1300" b="0" i="0" baseline="0">
              <a:solidFill>
                <a:schemeClr val="dk1"/>
              </a:solidFill>
              <a:latin typeface="+mn-lt"/>
              <a:ea typeface="+mn-ea"/>
              <a:cs typeface="+mn-cs"/>
            </a:rPr>
            <a:t>していること、また保育園等は民間委託・民営化等を進めているものの多くを</a:t>
          </a:r>
          <a:r>
            <a:rPr lang="ja-JP" altLang="ja-JP" sz="1300" b="0" i="0" baseline="0">
              <a:solidFill>
                <a:schemeClr val="dk1"/>
              </a:solidFill>
              <a:latin typeface="+mn-lt"/>
              <a:ea typeface="+mn-ea"/>
              <a:cs typeface="+mn-cs"/>
            </a:rPr>
            <a:t>公営で運営していることにより、類似団体平均を</a:t>
          </a:r>
          <a:r>
            <a:rPr lang="en-US" altLang="ja-JP" sz="1300" b="0" i="0" baseline="0">
              <a:solidFill>
                <a:schemeClr val="dk1"/>
              </a:solidFill>
              <a:latin typeface="+mn-lt"/>
              <a:ea typeface="+mn-ea"/>
              <a:cs typeface="+mn-cs"/>
            </a:rPr>
            <a:t>0.3</a:t>
          </a:r>
          <a:r>
            <a:rPr lang="ja-JP" altLang="en-US" sz="1300" b="0" i="0" baseline="0">
              <a:solidFill>
                <a:schemeClr val="dk1"/>
              </a:solidFill>
              <a:latin typeface="+mn-lt"/>
              <a:ea typeface="+mn-ea"/>
              <a:cs typeface="+mn-cs"/>
            </a:rPr>
            <a:t>人</a:t>
          </a:r>
          <a:r>
            <a:rPr lang="ja-JP" altLang="ja-JP" sz="1300" b="0" i="0" baseline="0">
              <a:solidFill>
                <a:schemeClr val="dk1"/>
              </a:solidFill>
              <a:latin typeface="+mn-lt"/>
              <a:ea typeface="+mn-ea"/>
              <a:cs typeface="+mn-cs"/>
            </a:rPr>
            <a:t>上回っている。</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30</a:t>
          </a:r>
          <a:r>
            <a:rPr lang="ja-JP" altLang="en-US" sz="1300" b="0" i="0" baseline="0">
              <a:solidFill>
                <a:schemeClr val="dk1"/>
              </a:solidFill>
              <a:latin typeface="+mn-lt"/>
              <a:ea typeface="+mn-ea"/>
              <a:cs typeface="+mn-cs"/>
            </a:rPr>
            <a:t>年度から</a:t>
          </a:r>
          <a:r>
            <a:rPr lang="en-US" altLang="ja-JP" sz="1300" b="0" i="0" baseline="0">
              <a:solidFill>
                <a:schemeClr val="dk1"/>
              </a:solidFill>
              <a:latin typeface="+mn-lt"/>
              <a:ea typeface="+mn-ea"/>
              <a:cs typeface="+mn-cs"/>
            </a:rPr>
            <a:t>2</a:t>
          </a:r>
          <a:r>
            <a:rPr lang="ja-JP" altLang="en-US" sz="1300" b="0" i="0" baseline="0">
              <a:solidFill>
                <a:schemeClr val="dk1"/>
              </a:solidFill>
              <a:latin typeface="+mn-lt"/>
              <a:ea typeface="+mn-ea"/>
              <a:cs typeface="+mn-cs"/>
            </a:rPr>
            <a:t>つの市立保育園を統合し民営化するとともに、</a:t>
          </a:r>
          <a:r>
            <a:rPr lang="ja-JP" altLang="ja-JP" sz="1300" b="0" i="0" baseline="0">
              <a:solidFill>
                <a:schemeClr val="dk1"/>
              </a:solidFill>
              <a:latin typeface="+mn-lt"/>
              <a:ea typeface="+mn-ea"/>
              <a:cs typeface="+mn-cs"/>
            </a:rPr>
            <a:t>学校給食業務の民間委託を進め</a:t>
          </a:r>
          <a:r>
            <a:rPr lang="ja-JP" altLang="en-US" sz="1300" b="0" i="0" baseline="0">
              <a:solidFill>
                <a:schemeClr val="dk1"/>
              </a:solidFill>
              <a:latin typeface="+mn-lt"/>
              <a:ea typeface="+mn-ea"/>
              <a:cs typeface="+mn-cs"/>
            </a:rPr>
            <a:t>ることで</a:t>
          </a:r>
          <a:r>
            <a:rPr lang="ja-JP" altLang="ja-JP" sz="1300" b="0" i="0" baseline="0">
              <a:solidFill>
                <a:schemeClr val="dk1"/>
              </a:solidFill>
              <a:latin typeface="+mn-lt"/>
              <a:ea typeface="+mn-ea"/>
              <a:cs typeface="+mn-cs"/>
            </a:rPr>
            <a:t>職員数の削減に取り組</a:t>
          </a:r>
          <a:r>
            <a:rPr lang="ja-JP" altLang="en-US" sz="1300" b="0" i="0" baseline="0">
              <a:solidFill>
                <a:schemeClr val="dk1"/>
              </a:solidFill>
              <a:latin typeface="+mn-lt"/>
              <a:ea typeface="+mn-ea"/>
              <a:cs typeface="+mn-cs"/>
            </a:rPr>
            <a:t>みながら</a:t>
          </a:r>
          <a:r>
            <a:rPr lang="ja-JP" altLang="ja-JP" sz="1300" b="0" i="0" baseline="0">
              <a:solidFill>
                <a:schemeClr val="dk1"/>
              </a:solidFill>
              <a:latin typeface="+mn-lt"/>
              <a:ea typeface="+mn-ea"/>
              <a:cs typeface="+mn-cs"/>
            </a:rPr>
            <a:t>、適正な人員配置に努めていく。</a:t>
          </a:r>
          <a:endParaRPr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25929</xdr:rowOff>
    </xdr:from>
    <xdr:to>
      <xdr:col>24</xdr:col>
      <xdr:colOff>558800</xdr:colOff>
      <xdr:row>68</xdr:row>
      <xdr:rowOff>39264</xdr:rowOff>
    </xdr:to>
    <xdr:cxnSp macro="">
      <xdr:nvCxnSpPr>
        <xdr:cNvPr id="314" name="直線コネクタ 313"/>
        <xdr:cNvCxnSpPr/>
      </xdr:nvCxnSpPr>
      <xdr:spPr>
        <a:xfrm flipV="1">
          <a:off x="17018000" y="10141479"/>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11341</xdr:rowOff>
    </xdr:from>
    <xdr:ext cx="762000" cy="259045"/>
    <xdr:sp macro="" textlink="">
      <xdr:nvSpPr>
        <xdr:cNvPr id="315" name="定員管理の状況最小値テキスト"/>
        <xdr:cNvSpPr txBox="1"/>
      </xdr:nvSpPr>
      <xdr:spPr>
        <a:xfrm>
          <a:off x="17106900" y="116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14.49</a:t>
          </a:r>
          <a:endParaRPr kumimoji="1" lang="ja-JP" altLang="en-US" sz="1000" b="1">
            <a:latin typeface="ＭＳ Ｐゴシック"/>
          </a:endParaRPr>
        </a:p>
      </xdr:txBody>
    </xdr:sp>
    <xdr:clientData/>
  </xdr:oneCellAnchor>
  <xdr:twoCellAnchor>
    <xdr:from>
      <xdr:col>24</xdr:col>
      <xdr:colOff>469900</xdr:colOff>
      <xdr:row>68</xdr:row>
      <xdr:rowOff>39264</xdr:rowOff>
    </xdr:from>
    <xdr:to>
      <xdr:col>24</xdr:col>
      <xdr:colOff>647700</xdr:colOff>
      <xdr:row>68</xdr:row>
      <xdr:rowOff>39264</xdr:rowOff>
    </xdr:to>
    <xdr:cxnSp macro="">
      <xdr:nvCxnSpPr>
        <xdr:cNvPr id="316" name="直線コネクタ 315"/>
        <xdr:cNvCxnSpPr/>
      </xdr:nvCxnSpPr>
      <xdr:spPr>
        <a:xfrm>
          <a:off x="16929100" y="11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112306</xdr:rowOff>
    </xdr:from>
    <xdr:ext cx="762000" cy="259045"/>
    <xdr:sp macro="" textlink="">
      <xdr:nvSpPr>
        <xdr:cNvPr id="317"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59</xdr:row>
      <xdr:rowOff>25929</xdr:rowOff>
    </xdr:from>
    <xdr:to>
      <xdr:col>24</xdr:col>
      <xdr:colOff>647700</xdr:colOff>
      <xdr:row>59</xdr:row>
      <xdr:rowOff>25929</xdr:rowOff>
    </xdr:to>
    <xdr:cxnSp macro="">
      <xdr:nvCxnSpPr>
        <xdr:cNvPr id="318" name="直線コネクタ 317"/>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147003</xdr:rowOff>
    </xdr:from>
    <xdr:to>
      <xdr:col>24</xdr:col>
      <xdr:colOff>558800</xdr:colOff>
      <xdr:row>62</xdr:row>
      <xdr:rowOff>151024</xdr:rowOff>
    </xdr:to>
    <xdr:cxnSp macro="">
      <xdr:nvCxnSpPr>
        <xdr:cNvPr id="319" name="直線コネクタ 318"/>
        <xdr:cNvCxnSpPr/>
      </xdr:nvCxnSpPr>
      <xdr:spPr>
        <a:xfrm flipV="1">
          <a:off x="16179800" y="10776903"/>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52405</xdr:rowOff>
    </xdr:from>
    <xdr:ext cx="762000" cy="259045"/>
    <xdr:sp macro="" textlink="">
      <xdr:nvSpPr>
        <xdr:cNvPr id="320" name="定員管理の状況平均値テキスト"/>
        <xdr:cNvSpPr txBox="1"/>
      </xdr:nvSpPr>
      <xdr:spPr>
        <a:xfrm>
          <a:off x="17106900" y="10510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35878</xdr:rowOff>
    </xdr:from>
    <xdr:to>
      <xdr:col>24</xdr:col>
      <xdr:colOff>609600</xdr:colOff>
      <xdr:row>62</xdr:row>
      <xdr:rowOff>137478</xdr:rowOff>
    </xdr:to>
    <xdr:sp macro="" textlink="">
      <xdr:nvSpPr>
        <xdr:cNvPr id="321" name="フローチャート : 判断 320"/>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151024</xdr:rowOff>
    </xdr:from>
    <xdr:to>
      <xdr:col>23</xdr:col>
      <xdr:colOff>406400</xdr:colOff>
      <xdr:row>63</xdr:row>
      <xdr:rowOff>23813</xdr:rowOff>
    </xdr:to>
    <xdr:cxnSp macro="">
      <xdr:nvCxnSpPr>
        <xdr:cNvPr id="322" name="直線コネクタ 321"/>
        <xdr:cNvCxnSpPr/>
      </xdr:nvCxnSpPr>
      <xdr:spPr>
        <a:xfrm flipV="1">
          <a:off x="15290800" y="10780924"/>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147003</xdr:rowOff>
    </xdr:from>
    <xdr:to>
      <xdr:col>23</xdr:col>
      <xdr:colOff>457200</xdr:colOff>
      <xdr:row>62</xdr:row>
      <xdr:rowOff>77153</xdr:rowOff>
    </xdr:to>
    <xdr:sp macro="" textlink="">
      <xdr:nvSpPr>
        <xdr:cNvPr id="323" name="フローチャート : 判断 322"/>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87330</xdr:rowOff>
    </xdr:from>
    <xdr:ext cx="736600" cy="259045"/>
    <xdr:sp macro="" textlink="">
      <xdr:nvSpPr>
        <xdr:cNvPr id="324" name="テキスト ボックス 323"/>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23813</xdr:rowOff>
    </xdr:from>
    <xdr:to>
      <xdr:col>22</xdr:col>
      <xdr:colOff>203200</xdr:colOff>
      <xdr:row>63</xdr:row>
      <xdr:rowOff>37888</xdr:rowOff>
    </xdr:to>
    <xdr:cxnSp macro="">
      <xdr:nvCxnSpPr>
        <xdr:cNvPr id="325" name="直線コネクタ 324"/>
        <xdr:cNvCxnSpPr/>
      </xdr:nvCxnSpPr>
      <xdr:spPr>
        <a:xfrm flipV="1">
          <a:off x="14401800" y="10825163"/>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6" name="フローチャート : 判断 325"/>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7" name="テキスト ボックス 326"/>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37888</xdr:rowOff>
    </xdr:from>
    <xdr:to>
      <xdr:col>21</xdr:col>
      <xdr:colOff>0</xdr:colOff>
      <xdr:row>63</xdr:row>
      <xdr:rowOff>66040</xdr:rowOff>
    </xdr:to>
    <xdr:cxnSp macro="">
      <xdr:nvCxnSpPr>
        <xdr:cNvPr id="328" name="直線コネクタ 327"/>
        <xdr:cNvCxnSpPr/>
      </xdr:nvCxnSpPr>
      <xdr:spPr>
        <a:xfrm flipV="1">
          <a:off x="13512800" y="1083923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96731</xdr:rowOff>
    </xdr:from>
    <xdr:to>
      <xdr:col>21</xdr:col>
      <xdr:colOff>50800</xdr:colOff>
      <xdr:row>62</xdr:row>
      <xdr:rowOff>26881</xdr:rowOff>
    </xdr:to>
    <xdr:sp macro="" textlink="">
      <xdr:nvSpPr>
        <xdr:cNvPr id="329" name="フローチャート : 判断 328"/>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37058</xdr:rowOff>
    </xdr:from>
    <xdr:ext cx="762000" cy="259045"/>
    <xdr:sp macro="" textlink="">
      <xdr:nvSpPr>
        <xdr:cNvPr id="330" name="テキスト ボックス 329"/>
        <xdr:cNvSpPr txBox="1"/>
      </xdr:nvSpPr>
      <xdr:spPr>
        <a:xfrm>
          <a:off x="14020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110807</xdr:rowOff>
    </xdr:from>
    <xdr:to>
      <xdr:col>19</xdr:col>
      <xdr:colOff>533400</xdr:colOff>
      <xdr:row>62</xdr:row>
      <xdr:rowOff>40957</xdr:rowOff>
    </xdr:to>
    <xdr:sp macro="" textlink="">
      <xdr:nvSpPr>
        <xdr:cNvPr id="331" name="フローチャート : 判断 330"/>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51134</xdr:rowOff>
    </xdr:from>
    <xdr:ext cx="762000" cy="259045"/>
    <xdr:sp macro="" textlink="">
      <xdr:nvSpPr>
        <xdr:cNvPr id="332" name="テキスト ボックス 331"/>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96203</xdr:rowOff>
    </xdr:from>
    <xdr:to>
      <xdr:col>24</xdr:col>
      <xdr:colOff>609600</xdr:colOff>
      <xdr:row>63</xdr:row>
      <xdr:rowOff>26353</xdr:rowOff>
    </xdr:to>
    <xdr:sp macro="" textlink="">
      <xdr:nvSpPr>
        <xdr:cNvPr id="338" name="円/楕円 337"/>
        <xdr:cNvSpPr/>
      </xdr:nvSpPr>
      <xdr:spPr>
        <a:xfrm>
          <a:off x="169672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68280</xdr:rowOff>
    </xdr:from>
    <xdr:ext cx="762000" cy="259045"/>
    <xdr:sp macro="" textlink="">
      <xdr:nvSpPr>
        <xdr:cNvPr id="339" name="定員管理の状況該当値テキスト"/>
        <xdr:cNvSpPr txBox="1"/>
      </xdr:nvSpPr>
      <xdr:spPr>
        <a:xfrm>
          <a:off x="17106900" y="1069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100224</xdr:rowOff>
    </xdr:from>
    <xdr:to>
      <xdr:col>23</xdr:col>
      <xdr:colOff>457200</xdr:colOff>
      <xdr:row>63</xdr:row>
      <xdr:rowOff>30374</xdr:rowOff>
    </xdr:to>
    <xdr:sp macro="" textlink="">
      <xdr:nvSpPr>
        <xdr:cNvPr id="340" name="円/楕円 339"/>
        <xdr:cNvSpPr/>
      </xdr:nvSpPr>
      <xdr:spPr>
        <a:xfrm>
          <a:off x="16129000" y="107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15151</xdr:rowOff>
    </xdr:from>
    <xdr:ext cx="736600" cy="259045"/>
    <xdr:sp macro="" textlink="">
      <xdr:nvSpPr>
        <xdr:cNvPr id="341" name="テキスト ボックス 340"/>
        <xdr:cNvSpPr txBox="1"/>
      </xdr:nvSpPr>
      <xdr:spPr>
        <a:xfrm>
          <a:off x="15798800" y="10816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144463</xdr:rowOff>
    </xdr:from>
    <xdr:to>
      <xdr:col>22</xdr:col>
      <xdr:colOff>254000</xdr:colOff>
      <xdr:row>63</xdr:row>
      <xdr:rowOff>74613</xdr:rowOff>
    </xdr:to>
    <xdr:sp macro="" textlink="">
      <xdr:nvSpPr>
        <xdr:cNvPr id="342" name="円/楕円 341"/>
        <xdr:cNvSpPr/>
      </xdr:nvSpPr>
      <xdr:spPr>
        <a:xfrm>
          <a:off x="15240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59390</xdr:rowOff>
    </xdr:from>
    <xdr:ext cx="762000" cy="259045"/>
    <xdr:sp macro="" textlink="">
      <xdr:nvSpPr>
        <xdr:cNvPr id="343" name="テキスト ボックス 342"/>
        <xdr:cNvSpPr txBox="1"/>
      </xdr:nvSpPr>
      <xdr:spPr>
        <a:xfrm>
          <a:off x="14909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158538</xdr:rowOff>
    </xdr:from>
    <xdr:to>
      <xdr:col>21</xdr:col>
      <xdr:colOff>50800</xdr:colOff>
      <xdr:row>63</xdr:row>
      <xdr:rowOff>88688</xdr:rowOff>
    </xdr:to>
    <xdr:sp macro="" textlink="">
      <xdr:nvSpPr>
        <xdr:cNvPr id="344" name="円/楕円 343"/>
        <xdr:cNvSpPr/>
      </xdr:nvSpPr>
      <xdr:spPr>
        <a:xfrm>
          <a:off x="14351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73465</xdr:rowOff>
    </xdr:from>
    <xdr:ext cx="762000" cy="259045"/>
    <xdr:sp macro="" textlink="">
      <xdr:nvSpPr>
        <xdr:cNvPr id="345" name="テキスト ボックス 344"/>
        <xdr:cNvSpPr txBox="1"/>
      </xdr:nvSpPr>
      <xdr:spPr>
        <a:xfrm>
          <a:off x="140208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15240</xdr:rowOff>
    </xdr:from>
    <xdr:to>
      <xdr:col>19</xdr:col>
      <xdr:colOff>533400</xdr:colOff>
      <xdr:row>63</xdr:row>
      <xdr:rowOff>116840</xdr:rowOff>
    </xdr:to>
    <xdr:sp macro="" textlink="">
      <xdr:nvSpPr>
        <xdr:cNvPr id="346" name="円/楕円 345"/>
        <xdr:cNvSpPr/>
      </xdr:nvSpPr>
      <xdr:spPr>
        <a:xfrm>
          <a:off x="13462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101617</xdr:rowOff>
    </xdr:from>
    <xdr:ext cx="762000" cy="259045"/>
    <xdr:sp macro="" textlink="">
      <xdr:nvSpPr>
        <xdr:cNvPr id="347" name="テキスト ボックス 346"/>
        <xdr:cNvSpPr txBox="1"/>
      </xdr:nvSpPr>
      <xdr:spPr>
        <a:xfrm>
          <a:off x="13131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道路や下水道などの生活基盤整備及び小中学校の建て替え事業等に多額の地方債を発行してきた結果、類似団体平均を</a:t>
          </a:r>
          <a:r>
            <a:rPr lang="en-US" altLang="ja-JP" sz="1300" b="0" i="0" baseline="0">
              <a:solidFill>
                <a:schemeClr val="dk1"/>
              </a:solidFill>
              <a:latin typeface="+mn-lt"/>
              <a:ea typeface="+mn-ea"/>
              <a:cs typeface="+mn-cs"/>
            </a:rPr>
            <a:t>4.3</a:t>
          </a:r>
          <a:r>
            <a:rPr lang="ja-JP" altLang="ja-JP" sz="1300" b="0" i="0" baseline="0">
              <a:solidFill>
                <a:schemeClr val="dk1"/>
              </a:solidFill>
              <a:latin typeface="+mn-lt"/>
              <a:ea typeface="+mn-ea"/>
              <a:cs typeface="+mn-cs"/>
            </a:rPr>
            <a:t>ポイント上回っている。平成</a:t>
          </a:r>
          <a:r>
            <a:rPr lang="en-US" altLang="ja-JP" sz="1300" b="0" i="0" baseline="0">
              <a:solidFill>
                <a:schemeClr val="dk1"/>
              </a:solidFill>
              <a:latin typeface="+mn-lt"/>
              <a:ea typeface="+mn-ea"/>
              <a:cs typeface="+mn-cs"/>
            </a:rPr>
            <a:t>19</a:t>
          </a:r>
          <a:r>
            <a:rPr lang="ja-JP" altLang="ja-JP" sz="1300" b="0" i="0" baseline="0">
              <a:solidFill>
                <a:schemeClr val="dk1"/>
              </a:solidFill>
              <a:latin typeface="+mn-lt"/>
              <a:ea typeface="+mn-ea"/>
              <a:cs typeface="+mn-cs"/>
            </a:rPr>
            <a:t>年度から実施した「公的資金補償金免除繰上償還」や、近年の地方債発行抑制</a:t>
          </a:r>
          <a:r>
            <a:rPr lang="ja-JP" altLang="en-US" sz="1300" b="0" i="0" baseline="0">
              <a:solidFill>
                <a:schemeClr val="dk1"/>
              </a:solidFill>
              <a:latin typeface="+mn-lt"/>
              <a:ea typeface="+mn-ea"/>
              <a:cs typeface="+mn-cs"/>
            </a:rPr>
            <a:t>の</a:t>
          </a:r>
          <a:r>
            <a:rPr lang="ja-JP" altLang="ja-JP" sz="1300" b="0" i="0" baseline="0">
              <a:solidFill>
                <a:schemeClr val="dk1"/>
              </a:solidFill>
              <a:latin typeface="+mn-lt"/>
              <a:ea typeface="+mn-ea"/>
              <a:cs typeface="+mn-cs"/>
            </a:rPr>
            <a:t>効果により今後は改善していく見込みである。</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今後も投資事業の選択・重点化を図</a:t>
          </a:r>
          <a:r>
            <a:rPr lang="ja-JP" altLang="en-US" sz="1300" b="0" i="0" baseline="0">
              <a:solidFill>
                <a:schemeClr val="dk1"/>
              </a:solidFill>
              <a:latin typeface="+mn-lt"/>
              <a:ea typeface="+mn-ea"/>
              <a:cs typeface="+mn-cs"/>
            </a:rPr>
            <a:t>るとともに、繰上償還も計画的に実施しながら</a:t>
          </a:r>
          <a:r>
            <a:rPr lang="ja-JP" altLang="ja-JP" sz="1300" b="0" i="0" baseline="0">
              <a:solidFill>
                <a:schemeClr val="dk1"/>
              </a:solidFill>
              <a:latin typeface="+mn-lt"/>
              <a:ea typeface="+mn-ea"/>
              <a:cs typeface="+mn-cs"/>
            </a:rPr>
            <a:t>地方債の発行抑制に努めていく。</a:t>
          </a:r>
          <a:endParaRPr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42</xdr:row>
      <xdr:rowOff>138006</xdr:rowOff>
    </xdr:to>
    <xdr:cxnSp macro="">
      <xdr:nvCxnSpPr>
        <xdr:cNvPr id="376" name="直線コネクタ 375"/>
        <xdr:cNvCxnSpPr/>
      </xdr:nvCxnSpPr>
      <xdr:spPr>
        <a:xfrm flipV="1">
          <a:off x="17018000" y="6180667"/>
          <a:ext cx="0" cy="1158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110083</xdr:rowOff>
    </xdr:from>
    <xdr:ext cx="762000" cy="259045"/>
    <xdr:sp macro="" textlink="">
      <xdr:nvSpPr>
        <xdr:cNvPr id="377" name="公債費負担の状況最小値テキスト"/>
        <xdr:cNvSpPr txBox="1"/>
      </xdr:nvSpPr>
      <xdr:spPr>
        <a:xfrm>
          <a:off x="17106900" y="731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24</xdr:col>
      <xdr:colOff>469900</xdr:colOff>
      <xdr:row>42</xdr:row>
      <xdr:rowOff>138006</xdr:rowOff>
    </xdr:from>
    <xdr:to>
      <xdr:col>24</xdr:col>
      <xdr:colOff>647700</xdr:colOff>
      <xdr:row>42</xdr:row>
      <xdr:rowOff>138006</xdr:rowOff>
    </xdr:to>
    <xdr:cxnSp macro="">
      <xdr:nvCxnSpPr>
        <xdr:cNvPr id="378" name="直線コネクタ 377"/>
        <xdr:cNvCxnSpPr/>
      </xdr:nvCxnSpPr>
      <xdr:spPr>
        <a:xfrm>
          <a:off x="16929100" y="7338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9"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0" name="直線コネクタ 379"/>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17356</xdr:rowOff>
    </xdr:from>
    <xdr:to>
      <xdr:col>24</xdr:col>
      <xdr:colOff>558800</xdr:colOff>
      <xdr:row>42</xdr:row>
      <xdr:rowOff>89746</xdr:rowOff>
    </xdr:to>
    <xdr:cxnSp macro="">
      <xdr:nvCxnSpPr>
        <xdr:cNvPr id="381" name="直線コネクタ 380"/>
        <xdr:cNvCxnSpPr/>
      </xdr:nvCxnSpPr>
      <xdr:spPr>
        <a:xfrm flipV="1">
          <a:off x="16179800" y="721825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151571</xdr:rowOff>
    </xdr:from>
    <xdr:ext cx="762000" cy="259045"/>
    <xdr:sp macro="" textlink="">
      <xdr:nvSpPr>
        <xdr:cNvPr id="382"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83" name="フローチャート : 判断 382"/>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89746</xdr:rowOff>
    </xdr:from>
    <xdr:to>
      <xdr:col>23</xdr:col>
      <xdr:colOff>406400</xdr:colOff>
      <xdr:row>43</xdr:row>
      <xdr:rowOff>6773</xdr:rowOff>
    </xdr:to>
    <xdr:cxnSp macro="">
      <xdr:nvCxnSpPr>
        <xdr:cNvPr id="384" name="直線コネクタ 383"/>
        <xdr:cNvCxnSpPr/>
      </xdr:nvCxnSpPr>
      <xdr:spPr>
        <a:xfrm flipV="1">
          <a:off x="15290800" y="729064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35983</xdr:rowOff>
    </xdr:from>
    <xdr:to>
      <xdr:col>23</xdr:col>
      <xdr:colOff>457200</xdr:colOff>
      <xdr:row>40</xdr:row>
      <xdr:rowOff>137583</xdr:rowOff>
    </xdr:to>
    <xdr:sp macro="" textlink="">
      <xdr:nvSpPr>
        <xdr:cNvPr id="385" name="フローチャート : 判断 384"/>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147760</xdr:rowOff>
    </xdr:from>
    <xdr:ext cx="736600" cy="259045"/>
    <xdr:sp macro="" textlink="">
      <xdr:nvSpPr>
        <xdr:cNvPr id="386" name="テキスト ボックス 385"/>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6773</xdr:rowOff>
    </xdr:from>
    <xdr:to>
      <xdr:col>22</xdr:col>
      <xdr:colOff>203200</xdr:colOff>
      <xdr:row>43</xdr:row>
      <xdr:rowOff>95250</xdr:rowOff>
    </xdr:to>
    <xdr:cxnSp macro="">
      <xdr:nvCxnSpPr>
        <xdr:cNvPr id="387" name="直線コネクタ 386"/>
        <xdr:cNvCxnSpPr/>
      </xdr:nvCxnSpPr>
      <xdr:spPr>
        <a:xfrm flipV="1">
          <a:off x="14401800" y="73791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108373</xdr:rowOff>
    </xdr:from>
    <xdr:to>
      <xdr:col>22</xdr:col>
      <xdr:colOff>254000</xdr:colOff>
      <xdr:row>41</xdr:row>
      <xdr:rowOff>38523</xdr:rowOff>
    </xdr:to>
    <xdr:sp macro="" textlink="">
      <xdr:nvSpPr>
        <xdr:cNvPr id="388" name="フローチャート : 判断 387"/>
        <xdr:cNvSpPr/>
      </xdr:nvSpPr>
      <xdr:spPr>
        <a:xfrm>
          <a:off x="15240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48700</xdr:rowOff>
    </xdr:from>
    <xdr:ext cx="762000" cy="259045"/>
    <xdr:sp macro="" textlink="">
      <xdr:nvSpPr>
        <xdr:cNvPr id="389" name="テキスト ボックス 388"/>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43</xdr:row>
      <xdr:rowOff>143510</xdr:rowOff>
    </xdr:to>
    <xdr:cxnSp macro="">
      <xdr:nvCxnSpPr>
        <xdr:cNvPr id="390" name="直線コネクタ 389"/>
        <xdr:cNvCxnSpPr/>
      </xdr:nvCxnSpPr>
      <xdr:spPr>
        <a:xfrm flipV="1">
          <a:off x="13512800" y="746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25400</xdr:rowOff>
    </xdr:from>
    <xdr:to>
      <xdr:col>21</xdr:col>
      <xdr:colOff>50800</xdr:colOff>
      <xdr:row>41</xdr:row>
      <xdr:rowOff>127000</xdr:rowOff>
    </xdr:to>
    <xdr:sp macro="" textlink="">
      <xdr:nvSpPr>
        <xdr:cNvPr id="391" name="フローチャート : 判断 390"/>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392" name="テキスト ボックス 391"/>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3" name="フローチャート : 判断 392"/>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394" name="テキスト ボックス 393"/>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138006</xdr:rowOff>
    </xdr:from>
    <xdr:to>
      <xdr:col>24</xdr:col>
      <xdr:colOff>609600</xdr:colOff>
      <xdr:row>42</xdr:row>
      <xdr:rowOff>68156</xdr:rowOff>
    </xdr:to>
    <xdr:sp macro="" textlink="">
      <xdr:nvSpPr>
        <xdr:cNvPr id="400" name="円/楕円 399"/>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33883</xdr:rowOff>
    </xdr:from>
    <xdr:ext cx="762000" cy="259045"/>
    <xdr:sp macro="" textlink="">
      <xdr:nvSpPr>
        <xdr:cNvPr id="401" name="公債費負担の状況該当値テキスト"/>
        <xdr:cNvSpPr txBox="1"/>
      </xdr:nvSpPr>
      <xdr:spPr>
        <a:xfrm>
          <a:off x="17106900" y="70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38946</xdr:rowOff>
    </xdr:from>
    <xdr:to>
      <xdr:col>23</xdr:col>
      <xdr:colOff>457200</xdr:colOff>
      <xdr:row>42</xdr:row>
      <xdr:rowOff>140546</xdr:rowOff>
    </xdr:to>
    <xdr:sp macro="" textlink="">
      <xdr:nvSpPr>
        <xdr:cNvPr id="402" name="円/楕円 401"/>
        <xdr:cNvSpPr/>
      </xdr:nvSpPr>
      <xdr:spPr>
        <a:xfrm>
          <a:off x="16129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125323</xdr:rowOff>
    </xdr:from>
    <xdr:ext cx="736600" cy="259045"/>
    <xdr:sp macro="" textlink="">
      <xdr:nvSpPr>
        <xdr:cNvPr id="403" name="テキスト ボックス 402"/>
        <xdr:cNvSpPr txBox="1"/>
      </xdr:nvSpPr>
      <xdr:spPr>
        <a:xfrm>
          <a:off x="15798800" y="732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127423</xdr:rowOff>
    </xdr:from>
    <xdr:to>
      <xdr:col>22</xdr:col>
      <xdr:colOff>254000</xdr:colOff>
      <xdr:row>43</xdr:row>
      <xdr:rowOff>57573</xdr:rowOff>
    </xdr:to>
    <xdr:sp macro="" textlink="">
      <xdr:nvSpPr>
        <xdr:cNvPr id="404" name="円/楕円 403"/>
        <xdr:cNvSpPr/>
      </xdr:nvSpPr>
      <xdr:spPr>
        <a:xfrm>
          <a:off x="15240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42350</xdr:rowOff>
    </xdr:from>
    <xdr:ext cx="762000" cy="259045"/>
    <xdr:sp macro="" textlink="">
      <xdr:nvSpPr>
        <xdr:cNvPr id="405" name="テキスト ボックス 404"/>
        <xdr:cNvSpPr txBox="1"/>
      </xdr:nvSpPr>
      <xdr:spPr>
        <a:xfrm>
          <a:off x="14909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06" name="円/楕円 405"/>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07" name="テキスト ボックス 406"/>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408" name="円/楕円 407"/>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409" name="テキスト ボックス 408"/>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行財政改革</a:t>
          </a:r>
          <a:r>
            <a:rPr lang="ja-JP" altLang="ja-JP" sz="1300" b="0" i="0" baseline="0">
              <a:solidFill>
                <a:schemeClr val="dk1"/>
              </a:solidFill>
              <a:latin typeface="+mn-lt"/>
              <a:ea typeface="+mn-ea"/>
              <a:cs typeface="+mn-cs"/>
            </a:rPr>
            <a:t>プラン</a:t>
          </a:r>
          <a:r>
            <a:rPr lang="ja-JP" altLang="en-US" sz="1300" b="0" i="0" baseline="0">
              <a:solidFill>
                <a:schemeClr val="dk1"/>
              </a:solidFill>
              <a:latin typeface="+mn-lt"/>
              <a:ea typeface="+mn-ea"/>
              <a:cs typeface="+mn-cs"/>
            </a:rPr>
            <a:t>に基づく</a:t>
          </a:r>
          <a:r>
            <a:rPr lang="ja-JP" altLang="ja-JP" sz="1300" b="0" i="0" baseline="0">
              <a:solidFill>
                <a:schemeClr val="dk1"/>
              </a:solidFill>
              <a:latin typeface="+mn-lt"/>
              <a:ea typeface="+mn-ea"/>
              <a:cs typeface="+mn-cs"/>
            </a:rPr>
            <a:t>地方債の発行抑制や、公的資金補償金免除繰上償還の実施により地方債現在高が減少しているため、前年度より</a:t>
          </a:r>
          <a:r>
            <a:rPr lang="en-US" altLang="ja-JP" sz="1300" b="0" i="0" baseline="0">
              <a:solidFill>
                <a:schemeClr val="dk1"/>
              </a:solidFill>
              <a:latin typeface="+mn-lt"/>
              <a:ea typeface="+mn-ea"/>
              <a:cs typeface="+mn-cs"/>
            </a:rPr>
            <a:t>7.4</a:t>
          </a:r>
          <a:r>
            <a:rPr lang="ja-JP" altLang="ja-JP" sz="1300" b="0" i="0" baseline="0">
              <a:solidFill>
                <a:schemeClr val="dk1"/>
              </a:solidFill>
              <a:latin typeface="+mn-lt"/>
              <a:ea typeface="+mn-ea"/>
              <a:cs typeface="+mn-cs"/>
            </a:rPr>
            <a:t>ポイント改善されているものの、</a:t>
          </a:r>
          <a:r>
            <a:rPr lang="ja-JP" altLang="en-US" sz="1300" b="0" i="0" baseline="0">
              <a:solidFill>
                <a:schemeClr val="dk1"/>
              </a:solidFill>
              <a:latin typeface="+mn-lt"/>
              <a:ea typeface="+mn-ea"/>
              <a:cs typeface="+mn-cs"/>
            </a:rPr>
            <a:t>公共下水道事業特別会計等に対する公債費充当繰出しも大きく、類似</a:t>
          </a:r>
          <a:r>
            <a:rPr lang="ja-JP" altLang="ja-JP" sz="1300" b="0" i="0" baseline="0">
              <a:solidFill>
                <a:schemeClr val="dk1"/>
              </a:solidFill>
              <a:latin typeface="+mn-lt"/>
              <a:ea typeface="+mn-ea"/>
              <a:cs typeface="+mn-cs"/>
            </a:rPr>
            <a:t>団体平均を</a:t>
          </a:r>
          <a:r>
            <a:rPr lang="en-US" altLang="ja-JP" sz="1300" b="0" i="0" baseline="0">
              <a:solidFill>
                <a:schemeClr val="dk1"/>
              </a:solidFill>
              <a:latin typeface="+mn-lt"/>
              <a:ea typeface="+mn-ea"/>
              <a:cs typeface="+mn-cs"/>
            </a:rPr>
            <a:t>95.0</a:t>
          </a:r>
          <a:r>
            <a:rPr lang="ja-JP" altLang="ja-JP" sz="1300" b="0" i="0" baseline="0">
              <a:solidFill>
                <a:schemeClr val="dk1"/>
              </a:solidFill>
              <a:latin typeface="+mn-lt"/>
              <a:ea typeface="+mn-ea"/>
              <a:cs typeface="+mn-cs"/>
            </a:rPr>
            <a:t>ポイント上回っている。過疎債の借入れにより今後、減少ペース</a:t>
          </a:r>
          <a:r>
            <a:rPr lang="ja-JP" altLang="en-US" sz="1300" b="0" i="0" baseline="0">
              <a:solidFill>
                <a:schemeClr val="dk1"/>
              </a:solidFill>
              <a:latin typeface="+mn-lt"/>
              <a:ea typeface="+mn-ea"/>
              <a:cs typeface="+mn-cs"/>
            </a:rPr>
            <a:t>の</a:t>
          </a:r>
          <a:r>
            <a:rPr lang="ja-JP" altLang="ja-JP" sz="1300" b="0" i="0" baseline="0">
              <a:solidFill>
                <a:schemeClr val="dk1"/>
              </a:solidFill>
              <a:latin typeface="+mn-lt"/>
              <a:ea typeface="+mn-ea"/>
              <a:cs typeface="+mn-cs"/>
            </a:rPr>
            <a:t>鈍化が見込まれるが、今後も行財政</a:t>
          </a:r>
          <a:r>
            <a:rPr lang="ja-JP" altLang="en-US" sz="1300" b="0" i="0" baseline="0">
              <a:solidFill>
                <a:schemeClr val="dk1"/>
              </a:solidFill>
              <a:latin typeface="+mn-lt"/>
              <a:ea typeface="+mn-ea"/>
              <a:cs typeface="+mn-cs"/>
            </a:rPr>
            <a:t>改革プランや繰上償還</a:t>
          </a:r>
          <a:r>
            <a:rPr lang="ja-JP" altLang="ja-JP" sz="1300" b="0" i="0" baseline="0">
              <a:solidFill>
                <a:schemeClr val="dk1"/>
              </a:solidFill>
              <a:latin typeface="+mn-lt"/>
              <a:ea typeface="+mn-ea"/>
              <a:cs typeface="+mn-cs"/>
            </a:rPr>
            <a:t>に</a:t>
          </a:r>
          <a:r>
            <a:rPr lang="ja-JP" altLang="en-US" sz="1300" b="0" i="0" baseline="0">
              <a:solidFill>
                <a:schemeClr val="dk1"/>
              </a:solidFill>
              <a:latin typeface="+mn-lt"/>
              <a:ea typeface="+mn-ea"/>
              <a:cs typeface="+mn-cs"/>
            </a:rPr>
            <a:t>よる</a:t>
          </a:r>
          <a:r>
            <a:rPr lang="ja-JP" altLang="ja-JP" sz="1300" b="0" i="0" baseline="0">
              <a:solidFill>
                <a:schemeClr val="dk1"/>
              </a:solidFill>
              <a:latin typeface="+mn-lt"/>
              <a:ea typeface="+mn-ea"/>
              <a:cs typeface="+mn-cs"/>
            </a:rPr>
            <a:t>市債残高の減少に努めながら、財政の健全化を図っていく。</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80476</xdr:rowOff>
    </xdr:to>
    <xdr:cxnSp macro="">
      <xdr:nvCxnSpPr>
        <xdr:cNvPr id="438" name="直線コネクタ 437"/>
        <xdr:cNvCxnSpPr/>
      </xdr:nvCxnSpPr>
      <xdr:spPr>
        <a:xfrm flipV="1">
          <a:off x="17018000" y="2370667"/>
          <a:ext cx="0" cy="1310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52553</xdr:rowOff>
    </xdr:from>
    <xdr:ext cx="762000" cy="259045"/>
    <xdr:sp macro="" textlink="">
      <xdr:nvSpPr>
        <xdr:cNvPr id="439" name="将来負担の状況最小値テキスト"/>
        <xdr:cNvSpPr txBox="1"/>
      </xdr:nvSpPr>
      <xdr:spPr>
        <a:xfrm>
          <a:off x="17106900" y="365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a:t>
          </a:r>
          <a:endParaRPr kumimoji="1" lang="ja-JP" altLang="en-US" sz="1000" b="1">
            <a:latin typeface="ＭＳ Ｐゴシック"/>
          </a:endParaRPr>
        </a:p>
      </xdr:txBody>
    </xdr:sp>
    <xdr:clientData/>
  </xdr:oneCellAnchor>
  <xdr:twoCellAnchor>
    <xdr:from>
      <xdr:col>24</xdr:col>
      <xdr:colOff>469900</xdr:colOff>
      <xdr:row>21</xdr:row>
      <xdr:rowOff>80476</xdr:rowOff>
    </xdr:from>
    <xdr:to>
      <xdr:col>24</xdr:col>
      <xdr:colOff>647700</xdr:colOff>
      <xdr:row>21</xdr:row>
      <xdr:rowOff>80476</xdr:rowOff>
    </xdr:to>
    <xdr:cxnSp macro="">
      <xdr:nvCxnSpPr>
        <xdr:cNvPr id="440" name="直線コネクタ 439"/>
        <xdr:cNvCxnSpPr/>
      </xdr:nvCxnSpPr>
      <xdr:spPr>
        <a:xfrm>
          <a:off x="16929100" y="3680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39709</xdr:rowOff>
    </xdr:from>
    <xdr:to>
      <xdr:col>24</xdr:col>
      <xdr:colOff>558800</xdr:colOff>
      <xdr:row>19</xdr:row>
      <xdr:rowOff>99229</xdr:rowOff>
    </xdr:to>
    <xdr:cxnSp macro="">
      <xdr:nvCxnSpPr>
        <xdr:cNvPr id="443" name="直線コネクタ 442"/>
        <xdr:cNvCxnSpPr/>
      </xdr:nvCxnSpPr>
      <xdr:spPr>
        <a:xfrm flipV="1">
          <a:off x="16179800" y="3297259"/>
          <a:ext cx="8382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98569</xdr:rowOff>
    </xdr:from>
    <xdr:ext cx="762000" cy="259045"/>
    <xdr:sp macro="" textlink="">
      <xdr:nvSpPr>
        <xdr:cNvPr id="444" name="将来負担の状況平均値テキスト"/>
        <xdr:cNvSpPr txBox="1"/>
      </xdr:nvSpPr>
      <xdr:spPr>
        <a:xfrm>
          <a:off x="17106900" y="232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45" name="フローチャート : 判断 444"/>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99229</xdr:rowOff>
    </xdr:from>
    <xdr:to>
      <xdr:col>23</xdr:col>
      <xdr:colOff>406400</xdr:colOff>
      <xdr:row>19</xdr:row>
      <xdr:rowOff>158750</xdr:rowOff>
    </xdr:to>
    <xdr:cxnSp macro="">
      <xdr:nvCxnSpPr>
        <xdr:cNvPr id="446" name="直線コネクタ 445"/>
        <xdr:cNvCxnSpPr/>
      </xdr:nvCxnSpPr>
      <xdr:spPr>
        <a:xfrm flipV="1">
          <a:off x="15290800" y="3356779"/>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11938</xdr:rowOff>
    </xdr:from>
    <xdr:to>
      <xdr:col>23</xdr:col>
      <xdr:colOff>457200</xdr:colOff>
      <xdr:row>15</xdr:row>
      <xdr:rowOff>113538</xdr:rowOff>
    </xdr:to>
    <xdr:sp macro="" textlink="">
      <xdr:nvSpPr>
        <xdr:cNvPr id="447" name="フローチャート : 判断 446"/>
        <xdr:cNvSpPr/>
      </xdr:nvSpPr>
      <xdr:spPr>
        <a:xfrm>
          <a:off x="16129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123715</xdr:rowOff>
    </xdr:from>
    <xdr:ext cx="736600" cy="259045"/>
    <xdr:sp macro="" textlink="">
      <xdr:nvSpPr>
        <xdr:cNvPr id="448" name="テキスト ボックス 447"/>
        <xdr:cNvSpPr txBox="1"/>
      </xdr:nvSpPr>
      <xdr:spPr>
        <a:xfrm>
          <a:off x="15798800" y="235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158750</xdr:rowOff>
    </xdr:from>
    <xdr:to>
      <xdr:col>22</xdr:col>
      <xdr:colOff>203200</xdr:colOff>
      <xdr:row>20</xdr:row>
      <xdr:rowOff>57277</xdr:rowOff>
    </xdr:to>
    <xdr:cxnSp macro="">
      <xdr:nvCxnSpPr>
        <xdr:cNvPr id="449" name="直線コネクタ 448"/>
        <xdr:cNvCxnSpPr/>
      </xdr:nvCxnSpPr>
      <xdr:spPr>
        <a:xfrm flipV="1">
          <a:off x="14401800" y="3416300"/>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139023</xdr:rowOff>
    </xdr:from>
    <xdr:to>
      <xdr:col>22</xdr:col>
      <xdr:colOff>254000</xdr:colOff>
      <xdr:row>16</xdr:row>
      <xdr:rowOff>69173</xdr:rowOff>
    </xdr:to>
    <xdr:sp macro="" textlink="">
      <xdr:nvSpPr>
        <xdr:cNvPr id="450" name="フローチャート : 判断 449"/>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79350</xdr:rowOff>
    </xdr:from>
    <xdr:ext cx="762000" cy="259045"/>
    <xdr:sp macro="" textlink="">
      <xdr:nvSpPr>
        <xdr:cNvPr id="451" name="テキスト ボックス 450"/>
        <xdr:cNvSpPr txBox="1"/>
      </xdr:nvSpPr>
      <xdr:spPr>
        <a:xfrm>
          <a:off x="14909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57277</xdr:rowOff>
    </xdr:from>
    <xdr:to>
      <xdr:col>21</xdr:col>
      <xdr:colOff>0</xdr:colOff>
      <xdr:row>20</xdr:row>
      <xdr:rowOff>159427</xdr:rowOff>
    </xdr:to>
    <xdr:cxnSp macro="">
      <xdr:nvCxnSpPr>
        <xdr:cNvPr id="452" name="直線コネクタ 451"/>
        <xdr:cNvCxnSpPr/>
      </xdr:nvCxnSpPr>
      <xdr:spPr>
        <a:xfrm flipV="1">
          <a:off x="13512800" y="3486277"/>
          <a:ext cx="889000" cy="10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1355</xdr:rowOff>
    </xdr:from>
    <xdr:to>
      <xdr:col>21</xdr:col>
      <xdr:colOff>50800</xdr:colOff>
      <xdr:row>16</xdr:row>
      <xdr:rowOff>102955</xdr:rowOff>
    </xdr:to>
    <xdr:sp macro="" textlink="">
      <xdr:nvSpPr>
        <xdr:cNvPr id="453" name="フローチャート : 判断 452"/>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113132</xdr:rowOff>
    </xdr:from>
    <xdr:ext cx="762000" cy="259045"/>
    <xdr:sp macro="" textlink="">
      <xdr:nvSpPr>
        <xdr:cNvPr id="454" name="テキスト ボックス 453"/>
        <xdr:cNvSpPr txBox="1"/>
      </xdr:nvSpPr>
      <xdr:spPr>
        <a:xfrm>
          <a:off x="14020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5" name="フローチャート : 判断 454"/>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36593</xdr:rowOff>
    </xdr:from>
    <xdr:ext cx="762000" cy="259045"/>
    <xdr:sp macro="" textlink="">
      <xdr:nvSpPr>
        <xdr:cNvPr id="456" name="テキスト ボックス 455"/>
        <xdr:cNvSpPr txBox="1"/>
      </xdr:nvSpPr>
      <xdr:spPr>
        <a:xfrm>
          <a:off x="13131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160359</xdr:rowOff>
    </xdr:from>
    <xdr:to>
      <xdr:col>24</xdr:col>
      <xdr:colOff>609600</xdr:colOff>
      <xdr:row>19</xdr:row>
      <xdr:rowOff>90508</xdr:rowOff>
    </xdr:to>
    <xdr:sp macro="" textlink="">
      <xdr:nvSpPr>
        <xdr:cNvPr id="462" name="円/楕円 461"/>
        <xdr:cNvSpPr/>
      </xdr:nvSpPr>
      <xdr:spPr>
        <a:xfrm>
          <a:off x="16967200" y="32464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132436</xdr:rowOff>
    </xdr:from>
    <xdr:ext cx="762000" cy="259045"/>
    <xdr:sp macro="" textlink="">
      <xdr:nvSpPr>
        <xdr:cNvPr id="463" name="将来負担の状況該当値テキスト"/>
        <xdr:cNvSpPr txBox="1"/>
      </xdr:nvSpPr>
      <xdr:spPr>
        <a:xfrm>
          <a:off x="17106900" y="321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48429</xdr:rowOff>
    </xdr:from>
    <xdr:to>
      <xdr:col>23</xdr:col>
      <xdr:colOff>457200</xdr:colOff>
      <xdr:row>19</xdr:row>
      <xdr:rowOff>150029</xdr:rowOff>
    </xdr:to>
    <xdr:sp macro="" textlink="">
      <xdr:nvSpPr>
        <xdr:cNvPr id="464" name="円/楕円 463"/>
        <xdr:cNvSpPr/>
      </xdr:nvSpPr>
      <xdr:spPr>
        <a:xfrm>
          <a:off x="16129000" y="330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134806</xdr:rowOff>
    </xdr:from>
    <xdr:ext cx="736600" cy="259045"/>
    <xdr:sp macro="" textlink="">
      <xdr:nvSpPr>
        <xdr:cNvPr id="465" name="テキスト ボックス 464"/>
        <xdr:cNvSpPr txBox="1"/>
      </xdr:nvSpPr>
      <xdr:spPr>
        <a:xfrm>
          <a:off x="15798800" y="3392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107950</xdr:rowOff>
    </xdr:from>
    <xdr:to>
      <xdr:col>22</xdr:col>
      <xdr:colOff>254000</xdr:colOff>
      <xdr:row>20</xdr:row>
      <xdr:rowOff>38100</xdr:rowOff>
    </xdr:to>
    <xdr:sp macro="" textlink="">
      <xdr:nvSpPr>
        <xdr:cNvPr id="466" name="円/楕円 465"/>
        <xdr:cNvSpPr/>
      </xdr:nvSpPr>
      <xdr:spPr>
        <a:xfrm>
          <a:off x="15240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22877</xdr:rowOff>
    </xdr:from>
    <xdr:ext cx="762000" cy="259045"/>
    <xdr:sp macro="" textlink="">
      <xdr:nvSpPr>
        <xdr:cNvPr id="467" name="テキスト ボックス 466"/>
        <xdr:cNvSpPr txBox="1"/>
      </xdr:nvSpPr>
      <xdr:spPr>
        <a:xfrm>
          <a:off x="14909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6477</xdr:rowOff>
    </xdr:from>
    <xdr:to>
      <xdr:col>21</xdr:col>
      <xdr:colOff>50800</xdr:colOff>
      <xdr:row>20</xdr:row>
      <xdr:rowOff>108077</xdr:rowOff>
    </xdr:to>
    <xdr:sp macro="" textlink="">
      <xdr:nvSpPr>
        <xdr:cNvPr id="468" name="円/楕円 467"/>
        <xdr:cNvSpPr/>
      </xdr:nvSpPr>
      <xdr:spPr>
        <a:xfrm>
          <a:off x="14351000" y="343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92854</xdr:rowOff>
    </xdr:from>
    <xdr:ext cx="762000" cy="259045"/>
    <xdr:sp macro="" textlink="">
      <xdr:nvSpPr>
        <xdr:cNvPr id="469" name="テキスト ボックス 468"/>
        <xdr:cNvSpPr txBox="1"/>
      </xdr:nvSpPr>
      <xdr:spPr>
        <a:xfrm>
          <a:off x="14020800" y="352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138.7</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108627</xdr:rowOff>
    </xdr:from>
    <xdr:to>
      <xdr:col>19</xdr:col>
      <xdr:colOff>533400</xdr:colOff>
      <xdr:row>21</xdr:row>
      <xdr:rowOff>38777</xdr:rowOff>
    </xdr:to>
    <xdr:sp macro="" textlink="">
      <xdr:nvSpPr>
        <xdr:cNvPr id="470" name="円/楕円 469"/>
        <xdr:cNvSpPr/>
      </xdr:nvSpPr>
      <xdr:spPr>
        <a:xfrm>
          <a:off x="13462000" y="353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23554</xdr:rowOff>
    </xdr:from>
    <xdr:ext cx="762000" cy="259045"/>
    <xdr:sp macro="" textlink="">
      <xdr:nvSpPr>
        <xdr:cNvPr id="471" name="テキスト ボックス 470"/>
        <xdr:cNvSpPr txBox="1"/>
      </xdr:nvSpPr>
      <xdr:spPr>
        <a:xfrm>
          <a:off x="13131800" y="362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山形県村山市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25,136
24,957
196.98
13,842,236
13,033,883
769,811
7,279,715
13,927,180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115.2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消防組織を市単独で運営していることや、保育園等の乳幼児保育の</a:t>
          </a:r>
          <a:r>
            <a:rPr lang="ja-JP" altLang="en-US" sz="1300" b="0" i="0" baseline="0">
              <a:solidFill>
                <a:schemeClr val="dk1"/>
              </a:solidFill>
              <a:latin typeface="+mn-lt"/>
              <a:ea typeface="+mn-ea"/>
              <a:cs typeface="+mn-cs"/>
            </a:rPr>
            <a:t>多くを</a:t>
          </a:r>
          <a:r>
            <a:rPr lang="ja-JP" altLang="ja-JP" sz="1300" b="0" i="0" baseline="0">
              <a:solidFill>
                <a:schemeClr val="dk1"/>
              </a:solidFill>
              <a:latin typeface="+mn-lt"/>
              <a:ea typeface="+mn-ea"/>
              <a:cs typeface="+mn-cs"/>
            </a:rPr>
            <a:t>公営で運営しているため、類似団体平均を</a:t>
          </a:r>
          <a:r>
            <a:rPr lang="en-US" altLang="ja-JP" sz="1300" b="0" i="0" baseline="0">
              <a:solidFill>
                <a:schemeClr val="dk1"/>
              </a:solidFill>
              <a:latin typeface="+mn-lt"/>
              <a:ea typeface="+mn-ea"/>
              <a:cs typeface="+mn-cs"/>
            </a:rPr>
            <a:t>5.3</a:t>
          </a:r>
          <a:r>
            <a:rPr lang="ja-JP" altLang="ja-JP" sz="1300" b="0" i="0" baseline="0">
              <a:solidFill>
                <a:schemeClr val="dk1"/>
              </a:solidFill>
              <a:latin typeface="+mn-lt"/>
              <a:ea typeface="+mn-ea"/>
              <a:cs typeface="+mn-cs"/>
            </a:rPr>
            <a:t>ポイント上回っている。平成</a:t>
          </a:r>
          <a:r>
            <a:rPr lang="en-US" altLang="ja-JP" sz="1300" b="0" i="0" baseline="0">
              <a:solidFill>
                <a:schemeClr val="dk1"/>
              </a:solidFill>
              <a:latin typeface="+mn-lt"/>
              <a:ea typeface="+mn-ea"/>
              <a:cs typeface="+mn-cs"/>
            </a:rPr>
            <a:t>17</a:t>
          </a:r>
          <a:r>
            <a:rPr lang="ja-JP" altLang="ja-JP" sz="1300" b="0" i="0" baseline="0">
              <a:solidFill>
                <a:schemeClr val="dk1"/>
              </a:solidFill>
              <a:latin typeface="+mn-lt"/>
              <a:ea typeface="+mn-ea"/>
              <a:cs typeface="+mn-cs"/>
            </a:rPr>
            <a:t>年度からは集中改革プランに基づいた職員数の削減や指定管理者制度の導入を実施しており、平成</a:t>
          </a:r>
          <a:r>
            <a:rPr lang="en-US" altLang="ja-JP" sz="1300" b="0" i="0" baseline="0">
              <a:solidFill>
                <a:schemeClr val="dk1"/>
              </a:solidFill>
              <a:latin typeface="+mn-lt"/>
              <a:ea typeface="+mn-ea"/>
              <a:cs typeface="+mn-cs"/>
            </a:rPr>
            <a:t>28</a:t>
          </a:r>
          <a:r>
            <a:rPr lang="ja-JP" altLang="ja-JP" sz="1300" b="0" i="0" baseline="0">
              <a:solidFill>
                <a:schemeClr val="dk1"/>
              </a:solidFill>
              <a:latin typeface="+mn-lt"/>
              <a:ea typeface="+mn-ea"/>
              <a:cs typeface="+mn-cs"/>
            </a:rPr>
            <a:t>年度から一部保育</a:t>
          </a:r>
          <a:r>
            <a:rPr lang="ja-JP" altLang="en-US" sz="1300" b="0" i="0" baseline="0">
              <a:solidFill>
                <a:schemeClr val="dk1"/>
              </a:solidFill>
              <a:latin typeface="+mn-lt"/>
              <a:ea typeface="+mn-ea"/>
              <a:cs typeface="+mn-cs"/>
            </a:rPr>
            <a:t>園の指定管理委託、一部</a:t>
          </a:r>
          <a:r>
            <a:rPr lang="ja-JP" altLang="ja-JP" sz="1300" b="0" i="0" baseline="0">
              <a:solidFill>
                <a:schemeClr val="dk1"/>
              </a:solidFill>
              <a:latin typeface="+mn-lt"/>
              <a:ea typeface="+mn-ea"/>
              <a:cs typeface="+mn-cs"/>
            </a:rPr>
            <a:t>学校給食業務</a:t>
          </a:r>
          <a:r>
            <a:rPr lang="ja-JP" altLang="en-US" sz="1300" b="0" i="0" baseline="0">
              <a:solidFill>
                <a:schemeClr val="dk1"/>
              </a:solidFill>
              <a:latin typeface="+mn-lt"/>
              <a:ea typeface="+mn-ea"/>
              <a:cs typeface="+mn-cs"/>
            </a:rPr>
            <a:t>を</a:t>
          </a:r>
          <a:r>
            <a:rPr lang="ja-JP" altLang="ja-JP" sz="1300" b="0" i="0" baseline="0">
              <a:solidFill>
                <a:schemeClr val="dk1"/>
              </a:solidFill>
              <a:latin typeface="+mn-lt"/>
              <a:ea typeface="+mn-ea"/>
              <a:cs typeface="+mn-cs"/>
            </a:rPr>
            <a:t>民間委託するとともに、平成</a:t>
          </a:r>
          <a:r>
            <a:rPr lang="en-US" altLang="ja-JP" sz="1300" b="0" i="0" baseline="0">
              <a:solidFill>
                <a:schemeClr val="dk1"/>
              </a:solidFill>
              <a:latin typeface="+mn-lt"/>
              <a:ea typeface="+mn-ea"/>
              <a:cs typeface="+mn-cs"/>
            </a:rPr>
            <a:t>29</a:t>
          </a:r>
          <a:r>
            <a:rPr lang="ja-JP" altLang="ja-JP" sz="1300" b="0" i="0" baseline="0">
              <a:solidFill>
                <a:schemeClr val="dk1"/>
              </a:solidFill>
              <a:latin typeface="+mn-lt"/>
              <a:ea typeface="+mn-ea"/>
              <a:cs typeface="+mn-cs"/>
            </a:rPr>
            <a:t>年度からは認定子ども園の民営化</a:t>
          </a:r>
          <a:r>
            <a:rPr lang="ja-JP" altLang="en-US"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30</a:t>
          </a:r>
          <a:r>
            <a:rPr lang="ja-JP" altLang="en-US" sz="1300" b="0" i="0" baseline="0">
              <a:solidFill>
                <a:schemeClr val="dk1"/>
              </a:solidFill>
              <a:latin typeface="+mn-lt"/>
              <a:ea typeface="+mn-ea"/>
              <a:cs typeface="+mn-cs"/>
            </a:rPr>
            <a:t>年度からは</a:t>
          </a:r>
          <a:r>
            <a:rPr lang="en-US" altLang="ja-JP" sz="1300" b="0" i="0" baseline="0">
              <a:solidFill>
                <a:schemeClr val="dk1"/>
              </a:solidFill>
              <a:latin typeface="+mn-lt"/>
              <a:ea typeface="+mn-ea"/>
              <a:cs typeface="+mn-cs"/>
            </a:rPr>
            <a:t>2</a:t>
          </a:r>
          <a:r>
            <a:rPr lang="ja-JP" altLang="en-US" sz="1300" b="0" i="0" baseline="0">
              <a:solidFill>
                <a:schemeClr val="dk1"/>
              </a:solidFill>
              <a:latin typeface="+mn-lt"/>
              <a:ea typeface="+mn-ea"/>
              <a:cs typeface="+mn-cs"/>
            </a:rPr>
            <a:t>つの市立保育園を統合民営化することなどを行うことで</a:t>
          </a:r>
          <a:r>
            <a:rPr lang="ja-JP" altLang="ja-JP" sz="1300" b="0" i="0" baseline="0">
              <a:solidFill>
                <a:schemeClr val="dk1"/>
              </a:solidFill>
              <a:latin typeface="+mn-lt"/>
              <a:ea typeface="+mn-ea"/>
              <a:cs typeface="+mn-cs"/>
            </a:rPr>
            <a:t>人件費は減少していく見込みである。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41</xdr:row>
      <xdr:rowOff>135165</xdr:rowOff>
    </xdr:to>
    <xdr:cxnSp macro="">
      <xdr:nvCxnSpPr>
        <xdr:cNvPr id="63" name="直線コネクタ 62"/>
        <xdr:cNvCxnSpPr/>
      </xdr:nvCxnSpPr>
      <xdr:spPr>
        <a:xfrm flipV="1">
          <a:off x="4826000" y="5640614"/>
          <a:ext cx="0" cy="152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4"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5" name="直線コネクタ 64"/>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53522</xdr:rowOff>
    </xdr:from>
    <xdr:to>
      <xdr:col>7</xdr:col>
      <xdr:colOff>15875</xdr:colOff>
      <xdr:row>39</xdr:row>
      <xdr:rowOff>118835</xdr:rowOff>
    </xdr:to>
    <xdr:cxnSp macro="">
      <xdr:nvCxnSpPr>
        <xdr:cNvPr id="68" name="直線コネクタ 67"/>
        <xdr:cNvCxnSpPr/>
      </xdr:nvCxnSpPr>
      <xdr:spPr>
        <a:xfrm flipV="1">
          <a:off x="3987800" y="67400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128105</xdr:rowOff>
    </xdr:from>
    <xdr:ext cx="762000" cy="259045"/>
    <xdr:sp macro="" textlink="">
      <xdr:nvSpPr>
        <xdr:cNvPr id="69" name="人件費平均値テキスト"/>
        <xdr:cNvSpPr txBox="1"/>
      </xdr:nvSpPr>
      <xdr:spPr>
        <a:xfrm>
          <a:off x="4914900" y="595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70" name="フローチャート : 判断 69"/>
        <xdr:cNvSpPr/>
      </xdr:nvSpPr>
      <xdr:spPr>
        <a:xfrm>
          <a:off x="4775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97065</xdr:rowOff>
    </xdr:from>
    <xdr:to>
      <xdr:col>5</xdr:col>
      <xdr:colOff>549275</xdr:colOff>
      <xdr:row>39</xdr:row>
      <xdr:rowOff>118835</xdr:rowOff>
    </xdr:to>
    <xdr:cxnSp macro="">
      <xdr:nvCxnSpPr>
        <xdr:cNvPr id="71" name="直線コネクタ 70"/>
        <xdr:cNvCxnSpPr/>
      </xdr:nvCxnSpPr>
      <xdr:spPr>
        <a:xfrm>
          <a:off x="3098800" y="6783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78922</xdr:rowOff>
    </xdr:from>
    <xdr:to>
      <xdr:col>5</xdr:col>
      <xdr:colOff>600075</xdr:colOff>
      <xdr:row>36</xdr:row>
      <xdr:rowOff>9072</xdr:rowOff>
    </xdr:to>
    <xdr:sp macro="" textlink="">
      <xdr:nvSpPr>
        <xdr:cNvPr id="72" name="フローチャート : 判断 71"/>
        <xdr:cNvSpPr/>
      </xdr:nvSpPr>
      <xdr:spPr>
        <a:xfrm>
          <a:off x="3937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19249</xdr:rowOff>
    </xdr:from>
    <xdr:ext cx="736600" cy="259045"/>
    <xdr:sp macro="" textlink="">
      <xdr:nvSpPr>
        <xdr:cNvPr id="73" name="テキスト ボックス 72"/>
        <xdr:cNvSpPr txBox="1"/>
      </xdr:nvSpPr>
      <xdr:spPr>
        <a:xfrm>
          <a:off x="3606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75293</xdr:rowOff>
    </xdr:from>
    <xdr:to>
      <xdr:col>4</xdr:col>
      <xdr:colOff>346075</xdr:colOff>
      <xdr:row>39</xdr:row>
      <xdr:rowOff>97065</xdr:rowOff>
    </xdr:to>
    <xdr:cxnSp macro="">
      <xdr:nvCxnSpPr>
        <xdr:cNvPr id="74" name="直線コネクタ 73"/>
        <xdr:cNvCxnSpPr/>
      </xdr:nvCxnSpPr>
      <xdr:spPr>
        <a:xfrm>
          <a:off x="2209800" y="6761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5" name="フローチャート : 判断 74"/>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6" name="テキスト ボックス 75"/>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75293</xdr:rowOff>
    </xdr:from>
    <xdr:to>
      <xdr:col>3</xdr:col>
      <xdr:colOff>142875</xdr:colOff>
      <xdr:row>39</xdr:row>
      <xdr:rowOff>151493</xdr:rowOff>
    </xdr:to>
    <xdr:cxnSp macro="">
      <xdr:nvCxnSpPr>
        <xdr:cNvPr id="77" name="直線コネクタ 76"/>
        <xdr:cNvCxnSpPr/>
      </xdr:nvCxnSpPr>
      <xdr:spPr>
        <a:xfrm flipV="1">
          <a:off x="1320800" y="67618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122464</xdr:rowOff>
    </xdr:from>
    <xdr:to>
      <xdr:col>3</xdr:col>
      <xdr:colOff>193675</xdr:colOff>
      <xdr:row>36</xdr:row>
      <xdr:rowOff>52614</xdr:rowOff>
    </xdr:to>
    <xdr:sp macro="" textlink="">
      <xdr:nvSpPr>
        <xdr:cNvPr id="78" name="フローチャート : 判断 77"/>
        <xdr:cNvSpPr/>
      </xdr:nvSpPr>
      <xdr:spPr>
        <a:xfrm>
          <a:off x="2159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62791</xdr:rowOff>
    </xdr:from>
    <xdr:ext cx="762000" cy="259045"/>
    <xdr:sp macro="" textlink="">
      <xdr:nvSpPr>
        <xdr:cNvPr id="79" name="テキスト ボックス 78"/>
        <xdr:cNvSpPr txBox="1"/>
      </xdr:nvSpPr>
      <xdr:spPr>
        <a:xfrm>
          <a:off x="1828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80" name="フローチャート :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81" name="テキスト ボックス 80"/>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2722</xdr:rowOff>
    </xdr:from>
    <xdr:to>
      <xdr:col>7</xdr:col>
      <xdr:colOff>66675</xdr:colOff>
      <xdr:row>39</xdr:row>
      <xdr:rowOff>104322</xdr:rowOff>
    </xdr:to>
    <xdr:sp macro="" textlink="">
      <xdr:nvSpPr>
        <xdr:cNvPr id="87" name="円/楕円 86"/>
        <xdr:cNvSpPr/>
      </xdr:nvSpPr>
      <xdr:spPr>
        <a:xfrm>
          <a:off x="47752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146249</xdr:rowOff>
    </xdr:from>
    <xdr:ext cx="762000" cy="259045"/>
    <xdr:sp macro="" textlink="">
      <xdr:nvSpPr>
        <xdr:cNvPr id="88" name="人件費該当値テキスト"/>
        <xdr:cNvSpPr txBox="1"/>
      </xdr:nvSpPr>
      <xdr:spPr>
        <a:xfrm>
          <a:off x="49149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68035</xdr:rowOff>
    </xdr:from>
    <xdr:to>
      <xdr:col>5</xdr:col>
      <xdr:colOff>600075</xdr:colOff>
      <xdr:row>39</xdr:row>
      <xdr:rowOff>169635</xdr:rowOff>
    </xdr:to>
    <xdr:sp macro="" textlink="">
      <xdr:nvSpPr>
        <xdr:cNvPr id="89" name="円/楕円 88"/>
        <xdr:cNvSpPr/>
      </xdr:nvSpPr>
      <xdr:spPr>
        <a:xfrm>
          <a:off x="3937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154412</xdr:rowOff>
    </xdr:from>
    <xdr:ext cx="736600" cy="259045"/>
    <xdr:sp macro="" textlink="">
      <xdr:nvSpPr>
        <xdr:cNvPr id="90" name="テキスト ボックス 89"/>
        <xdr:cNvSpPr txBox="1"/>
      </xdr:nvSpPr>
      <xdr:spPr>
        <a:xfrm>
          <a:off x="3606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46265</xdr:rowOff>
    </xdr:from>
    <xdr:to>
      <xdr:col>4</xdr:col>
      <xdr:colOff>396875</xdr:colOff>
      <xdr:row>39</xdr:row>
      <xdr:rowOff>147865</xdr:rowOff>
    </xdr:to>
    <xdr:sp macro="" textlink="">
      <xdr:nvSpPr>
        <xdr:cNvPr id="91" name="円/楕円 90"/>
        <xdr:cNvSpPr/>
      </xdr:nvSpPr>
      <xdr:spPr>
        <a:xfrm>
          <a:off x="3048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132642</xdr:rowOff>
    </xdr:from>
    <xdr:ext cx="762000" cy="259045"/>
    <xdr:sp macro="" textlink="">
      <xdr:nvSpPr>
        <xdr:cNvPr id="92" name="テキスト ボックス 91"/>
        <xdr:cNvSpPr txBox="1"/>
      </xdr:nvSpPr>
      <xdr:spPr>
        <a:xfrm>
          <a:off x="2717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24493</xdr:rowOff>
    </xdr:from>
    <xdr:to>
      <xdr:col>3</xdr:col>
      <xdr:colOff>193675</xdr:colOff>
      <xdr:row>39</xdr:row>
      <xdr:rowOff>126093</xdr:rowOff>
    </xdr:to>
    <xdr:sp macro="" textlink="">
      <xdr:nvSpPr>
        <xdr:cNvPr id="93" name="円/楕円 92"/>
        <xdr:cNvSpPr/>
      </xdr:nvSpPr>
      <xdr:spPr>
        <a:xfrm>
          <a:off x="2159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110870</xdr:rowOff>
    </xdr:from>
    <xdr:ext cx="762000" cy="259045"/>
    <xdr:sp macro="" textlink="">
      <xdr:nvSpPr>
        <xdr:cNvPr id="94" name="テキスト ボックス 93"/>
        <xdr:cNvSpPr txBox="1"/>
      </xdr:nvSpPr>
      <xdr:spPr>
        <a:xfrm>
          <a:off x="1828800" y="679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100693</xdr:rowOff>
    </xdr:from>
    <xdr:to>
      <xdr:col>1</xdr:col>
      <xdr:colOff>676275</xdr:colOff>
      <xdr:row>40</xdr:row>
      <xdr:rowOff>30843</xdr:rowOff>
    </xdr:to>
    <xdr:sp macro="" textlink="">
      <xdr:nvSpPr>
        <xdr:cNvPr id="95" name="円/楕円 94"/>
        <xdr:cNvSpPr/>
      </xdr:nvSpPr>
      <xdr:spPr>
        <a:xfrm>
          <a:off x="1270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15620</xdr:rowOff>
    </xdr:from>
    <xdr:ext cx="762000" cy="259045"/>
    <xdr:sp macro="" textlink="">
      <xdr:nvSpPr>
        <xdr:cNvPr id="96" name="テキスト ボックス 95"/>
        <xdr:cNvSpPr txBox="1"/>
      </xdr:nvSpPr>
      <xdr:spPr>
        <a:xfrm>
          <a:off x="939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類似団体平均と比較して</a:t>
          </a:r>
          <a:r>
            <a:rPr lang="en-US" altLang="ja-JP" sz="1300" b="0" i="0" baseline="0">
              <a:solidFill>
                <a:schemeClr val="dk1"/>
              </a:solidFill>
              <a:latin typeface="+mn-lt"/>
              <a:ea typeface="+mn-ea"/>
              <a:cs typeface="+mn-cs"/>
            </a:rPr>
            <a:t>1.6</a:t>
          </a:r>
          <a:r>
            <a:rPr lang="ja-JP" altLang="ja-JP" sz="1300" b="0" i="0" baseline="0">
              <a:solidFill>
                <a:schemeClr val="dk1"/>
              </a:solidFill>
              <a:latin typeface="+mn-lt"/>
              <a:ea typeface="+mn-ea"/>
              <a:cs typeface="+mn-cs"/>
            </a:rPr>
            <a:t>ポイント下回っているが、今後は民営化や民間委託の推進により物件費の上昇が見込まれる</a:t>
          </a:r>
          <a:r>
            <a:rPr lang="ja-JP" altLang="en-US" sz="1300" b="0" i="0" baseline="0">
              <a:solidFill>
                <a:schemeClr val="dk1"/>
              </a:solidFill>
              <a:latin typeface="+mn-lt"/>
              <a:ea typeface="+mn-ea"/>
              <a:cs typeface="+mn-cs"/>
            </a:rPr>
            <a:t>ことから</a:t>
          </a:r>
          <a:r>
            <a:rPr lang="ja-JP" altLang="ja-JP" sz="1300" b="0" i="0" baseline="0">
              <a:solidFill>
                <a:schemeClr val="dk1"/>
              </a:solidFill>
              <a:latin typeface="+mn-lt"/>
              <a:ea typeface="+mn-ea"/>
              <a:cs typeface="+mn-cs"/>
            </a:rPr>
            <a:t>、引き続き経費の節減に努めていく。</a:t>
          </a:r>
          <a:endParaRPr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24" name="直線コネクタ 123"/>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146050</xdr:rowOff>
    </xdr:from>
    <xdr:to>
      <xdr:col>24</xdr:col>
      <xdr:colOff>31750</xdr:colOff>
      <xdr:row>16</xdr:row>
      <xdr:rowOff>165100</xdr:rowOff>
    </xdr:to>
    <xdr:cxnSp macro="">
      <xdr:nvCxnSpPr>
        <xdr:cNvPr id="129" name="直線コネクタ 128"/>
        <xdr:cNvCxnSpPr/>
      </xdr:nvCxnSpPr>
      <xdr:spPr>
        <a:xfrm>
          <a:off x="15671800" y="27178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118127</xdr:rowOff>
    </xdr:from>
    <xdr:ext cx="762000" cy="259045"/>
    <xdr:sp macro="" textlink="">
      <xdr:nvSpPr>
        <xdr:cNvPr id="130" name="物件費平均値テキスト"/>
        <xdr:cNvSpPr txBox="1"/>
      </xdr:nvSpPr>
      <xdr:spPr>
        <a:xfrm>
          <a:off x="16598900" y="303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31" name="フローチャート : 判断 130"/>
        <xdr:cNvSpPr/>
      </xdr:nvSpPr>
      <xdr:spPr>
        <a:xfrm>
          <a:off x="164592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15</xdr:row>
      <xdr:rowOff>158750</xdr:rowOff>
    </xdr:to>
    <xdr:cxnSp macro="">
      <xdr:nvCxnSpPr>
        <xdr:cNvPr id="132" name="直線コネクタ 131"/>
        <xdr:cNvCxnSpPr/>
      </xdr:nvCxnSpPr>
      <xdr:spPr>
        <a:xfrm flipV="1">
          <a:off x="14782800" y="271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120650</xdr:rowOff>
    </xdr:from>
    <xdr:to>
      <xdr:col>22</xdr:col>
      <xdr:colOff>615950</xdr:colOff>
      <xdr:row>18</xdr:row>
      <xdr:rowOff>50800</xdr:rowOff>
    </xdr:to>
    <xdr:sp macro="" textlink="">
      <xdr:nvSpPr>
        <xdr:cNvPr id="133" name="フローチャート : 判断 132"/>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35577</xdr:rowOff>
    </xdr:from>
    <xdr:ext cx="736600" cy="259045"/>
    <xdr:sp macro="" textlink="">
      <xdr:nvSpPr>
        <xdr:cNvPr id="134" name="テキスト ボックス 133"/>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133350</xdr:rowOff>
    </xdr:from>
    <xdr:to>
      <xdr:col>21</xdr:col>
      <xdr:colOff>361950</xdr:colOff>
      <xdr:row>15</xdr:row>
      <xdr:rowOff>158750</xdr:rowOff>
    </xdr:to>
    <xdr:cxnSp macro="">
      <xdr:nvCxnSpPr>
        <xdr:cNvPr id="135" name="直線コネクタ 134"/>
        <xdr:cNvCxnSpPr/>
      </xdr:nvCxnSpPr>
      <xdr:spPr>
        <a:xfrm>
          <a:off x="13893800" y="2705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6" name="フローチャート :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37" name="テキスト ボックス 136"/>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31750</xdr:rowOff>
    </xdr:from>
    <xdr:to>
      <xdr:col>20</xdr:col>
      <xdr:colOff>158750</xdr:colOff>
      <xdr:row>15</xdr:row>
      <xdr:rowOff>133350</xdr:rowOff>
    </xdr:to>
    <xdr:cxnSp macro="">
      <xdr:nvCxnSpPr>
        <xdr:cNvPr id="138" name="直線コネクタ 137"/>
        <xdr:cNvCxnSpPr/>
      </xdr:nvCxnSpPr>
      <xdr:spPr>
        <a:xfrm>
          <a:off x="13004800" y="2603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57150</xdr:rowOff>
    </xdr:from>
    <xdr:to>
      <xdr:col>20</xdr:col>
      <xdr:colOff>209550</xdr:colOff>
      <xdr:row>17</xdr:row>
      <xdr:rowOff>158750</xdr:rowOff>
    </xdr:to>
    <xdr:sp macro="" textlink="">
      <xdr:nvSpPr>
        <xdr:cNvPr id="139" name="フローチャート : 判断 138"/>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143527</xdr:rowOff>
    </xdr:from>
    <xdr:ext cx="762000" cy="259045"/>
    <xdr:sp macro="" textlink="">
      <xdr:nvSpPr>
        <xdr:cNvPr id="140" name="テキスト ボックス 139"/>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41" name="フローチャート : 判断 140"/>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92727</xdr:rowOff>
    </xdr:from>
    <xdr:ext cx="762000" cy="259045"/>
    <xdr:sp macro="" textlink="">
      <xdr:nvSpPr>
        <xdr:cNvPr id="142" name="テキスト ボックス 141"/>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8" name="円/楕円 147"/>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130827</xdr:rowOff>
    </xdr:from>
    <xdr:ext cx="762000" cy="259045"/>
    <xdr:sp macro="" textlink="">
      <xdr:nvSpPr>
        <xdr:cNvPr id="149"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95250</xdr:rowOff>
    </xdr:from>
    <xdr:to>
      <xdr:col>22</xdr:col>
      <xdr:colOff>615950</xdr:colOff>
      <xdr:row>16</xdr:row>
      <xdr:rowOff>25400</xdr:rowOff>
    </xdr:to>
    <xdr:sp macro="" textlink="">
      <xdr:nvSpPr>
        <xdr:cNvPr id="150" name="円/楕円 149"/>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51" name="テキスト ボックス 150"/>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107950</xdr:rowOff>
    </xdr:from>
    <xdr:to>
      <xdr:col>21</xdr:col>
      <xdr:colOff>412750</xdr:colOff>
      <xdr:row>16</xdr:row>
      <xdr:rowOff>38100</xdr:rowOff>
    </xdr:to>
    <xdr:sp macro="" textlink="">
      <xdr:nvSpPr>
        <xdr:cNvPr id="152" name="円/楕円 151"/>
        <xdr:cNvSpPr/>
      </xdr:nvSpPr>
      <xdr:spPr>
        <a:xfrm>
          <a:off x="14732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48277</xdr:rowOff>
    </xdr:from>
    <xdr:ext cx="762000" cy="259045"/>
    <xdr:sp macro="" textlink="">
      <xdr:nvSpPr>
        <xdr:cNvPr id="153" name="テキスト ボックス 152"/>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82550</xdr:rowOff>
    </xdr:from>
    <xdr:to>
      <xdr:col>20</xdr:col>
      <xdr:colOff>209550</xdr:colOff>
      <xdr:row>16</xdr:row>
      <xdr:rowOff>12700</xdr:rowOff>
    </xdr:to>
    <xdr:sp macro="" textlink="">
      <xdr:nvSpPr>
        <xdr:cNvPr id="154" name="円/楕円 153"/>
        <xdr:cNvSpPr/>
      </xdr:nvSpPr>
      <xdr:spPr>
        <a:xfrm>
          <a:off x="13843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22877</xdr:rowOff>
    </xdr:from>
    <xdr:ext cx="762000" cy="259045"/>
    <xdr:sp macro="" textlink="">
      <xdr:nvSpPr>
        <xdr:cNvPr id="155" name="テキスト ボックス 154"/>
        <xdr:cNvSpPr txBox="1"/>
      </xdr:nvSpPr>
      <xdr:spPr>
        <a:xfrm>
          <a:off x="13512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56" name="円/楕円 155"/>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57" name="テキスト ボックス 156"/>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類似団体平均を</a:t>
          </a:r>
          <a:r>
            <a:rPr lang="en-US" altLang="ja-JP" sz="1300" b="0" i="0" baseline="0">
              <a:solidFill>
                <a:schemeClr val="dk1"/>
              </a:solidFill>
              <a:latin typeface="+mn-lt"/>
              <a:ea typeface="+mn-ea"/>
              <a:cs typeface="+mn-cs"/>
            </a:rPr>
            <a:t>2.2</a:t>
          </a:r>
          <a:r>
            <a:rPr lang="ja-JP" altLang="ja-JP" sz="1300" b="0" i="0" baseline="0">
              <a:solidFill>
                <a:schemeClr val="dk1"/>
              </a:solidFill>
              <a:latin typeface="+mn-lt"/>
              <a:ea typeface="+mn-ea"/>
              <a:cs typeface="+mn-cs"/>
            </a:rPr>
            <a:t>ポイント下回っているが、少子化対策や</a:t>
          </a:r>
          <a:r>
            <a:rPr lang="ja-JP" altLang="en-US" sz="1300" b="0" i="0" baseline="0">
              <a:solidFill>
                <a:schemeClr val="dk1"/>
              </a:solidFill>
              <a:latin typeface="+mn-lt"/>
              <a:ea typeface="+mn-ea"/>
              <a:cs typeface="+mn-cs"/>
            </a:rPr>
            <a:t>障がい者及び</a:t>
          </a:r>
          <a:r>
            <a:rPr lang="ja-JP" altLang="ja-JP" sz="1300" b="0" i="0" baseline="0">
              <a:solidFill>
                <a:schemeClr val="dk1"/>
              </a:solidFill>
              <a:latin typeface="+mn-lt"/>
              <a:ea typeface="+mn-ea"/>
              <a:cs typeface="+mn-cs"/>
            </a:rPr>
            <a:t>生活困窮者への支援が増加してい</a:t>
          </a:r>
          <a:r>
            <a:rPr lang="ja-JP" altLang="en-US" sz="1300" b="0" i="0" baseline="0">
              <a:solidFill>
                <a:schemeClr val="dk1"/>
              </a:solidFill>
              <a:latin typeface="+mn-lt"/>
              <a:ea typeface="+mn-ea"/>
              <a:cs typeface="+mn-cs"/>
            </a:rPr>
            <a:t>る</a:t>
          </a:r>
          <a:r>
            <a:rPr lang="ja-JP" altLang="ja-JP" sz="1300" b="0" i="0" baseline="0">
              <a:solidFill>
                <a:schemeClr val="dk1"/>
              </a:solidFill>
              <a:latin typeface="+mn-lt"/>
              <a:ea typeface="+mn-ea"/>
              <a:cs typeface="+mn-cs"/>
            </a:rPr>
            <a:t>ため、比率は上昇していくと見込まれる。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62</xdr:row>
      <xdr:rowOff>50800</xdr:rowOff>
    </xdr:to>
    <xdr:cxnSp macro="">
      <xdr:nvCxnSpPr>
        <xdr:cNvPr id="185" name="直線コネクタ 184"/>
        <xdr:cNvCxnSpPr/>
      </xdr:nvCxnSpPr>
      <xdr:spPr>
        <a:xfrm flipV="1">
          <a:off x="4826000" y="92138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165100</xdr:rowOff>
    </xdr:to>
    <xdr:cxnSp macro="">
      <xdr:nvCxnSpPr>
        <xdr:cNvPr id="190" name="直線コネクタ 189"/>
        <xdr:cNvCxnSpPr/>
      </xdr:nvCxnSpPr>
      <xdr:spPr>
        <a:xfrm>
          <a:off x="3987800" y="938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2" name="フローチャート :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146050</xdr:rowOff>
    </xdr:to>
    <xdr:cxnSp macro="">
      <xdr:nvCxnSpPr>
        <xdr:cNvPr id="193" name="直線コネクタ 192"/>
        <xdr:cNvCxnSpPr/>
      </xdr:nvCxnSpPr>
      <xdr:spPr>
        <a:xfrm flipV="1">
          <a:off x="3098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133350</xdr:rowOff>
    </xdr:from>
    <xdr:to>
      <xdr:col>5</xdr:col>
      <xdr:colOff>600075</xdr:colOff>
      <xdr:row>57</xdr:row>
      <xdr:rowOff>63500</xdr:rowOff>
    </xdr:to>
    <xdr:sp macro="" textlink="">
      <xdr:nvSpPr>
        <xdr:cNvPr id="194" name="フローチャート : 判断 193"/>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195" name="テキスト ボックス 194"/>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54</xdr:row>
      <xdr:rowOff>146050</xdr:rowOff>
    </xdr:to>
    <xdr:cxnSp macro="">
      <xdr:nvCxnSpPr>
        <xdr:cNvPr id="196" name="直線コネクタ 195"/>
        <xdr:cNvCxnSpPr/>
      </xdr:nvCxnSpPr>
      <xdr:spPr>
        <a:xfrm>
          <a:off x="2209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7" name="フローチャート :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54</xdr:row>
      <xdr:rowOff>107950</xdr:rowOff>
    </xdr:to>
    <xdr:cxnSp macro="">
      <xdr:nvCxnSpPr>
        <xdr:cNvPr id="199" name="直線コネクタ 198"/>
        <xdr:cNvCxnSpPr/>
      </xdr:nvCxnSpPr>
      <xdr:spPr>
        <a:xfrm>
          <a:off x="1320800" y="936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1" name="テキスト ボックス 20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2" name="フローチャート :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209" name="円/楕円 208"/>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130827</xdr:rowOff>
    </xdr:from>
    <xdr:ext cx="762000" cy="259045"/>
    <xdr:sp macro="" textlink="">
      <xdr:nvSpPr>
        <xdr:cNvPr id="210"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11" name="円/楕円 210"/>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12" name="テキスト ボックス 211"/>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95250</xdr:rowOff>
    </xdr:from>
    <xdr:to>
      <xdr:col>4</xdr:col>
      <xdr:colOff>396875</xdr:colOff>
      <xdr:row>55</xdr:row>
      <xdr:rowOff>25400</xdr:rowOff>
    </xdr:to>
    <xdr:sp macro="" textlink="">
      <xdr:nvSpPr>
        <xdr:cNvPr id="213" name="円/楕円 212"/>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35577</xdr:rowOff>
    </xdr:from>
    <xdr:ext cx="762000" cy="259045"/>
    <xdr:sp macro="" textlink="">
      <xdr:nvSpPr>
        <xdr:cNvPr id="214" name="テキスト ボックス 213"/>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57150</xdr:rowOff>
    </xdr:from>
    <xdr:to>
      <xdr:col>3</xdr:col>
      <xdr:colOff>193675</xdr:colOff>
      <xdr:row>54</xdr:row>
      <xdr:rowOff>158750</xdr:rowOff>
    </xdr:to>
    <xdr:sp macro="" textlink="">
      <xdr:nvSpPr>
        <xdr:cNvPr id="215" name="円/楕円 214"/>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168927</xdr:rowOff>
    </xdr:from>
    <xdr:ext cx="762000" cy="259045"/>
    <xdr:sp macro="" textlink="">
      <xdr:nvSpPr>
        <xdr:cNvPr id="216" name="テキスト ボックス 215"/>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17" name="円/楕円 216"/>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18" name="テキスト ボックス 217"/>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類似団体平均を</a:t>
          </a:r>
          <a:r>
            <a:rPr lang="en-US" altLang="ja-JP" sz="1300" b="0" i="0" baseline="0">
              <a:solidFill>
                <a:schemeClr val="dk1"/>
              </a:solidFill>
              <a:latin typeface="+mn-lt"/>
              <a:ea typeface="+mn-ea"/>
              <a:cs typeface="+mn-cs"/>
            </a:rPr>
            <a:t>7.6</a:t>
          </a:r>
          <a:r>
            <a:rPr lang="ja-JP" altLang="ja-JP" sz="1300" b="0" i="0" baseline="0">
              <a:solidFill>
                <a:schemeClr val="dk1"/>
              </a:solidFill>
              <a:latin typeface="+mn-lt"/>
              <a:ea typeface="+mn-ea"/>
              <a:cs typeface="+mn-cs"/>
            </a:rPr>
            <a:t>ポイント上回っており、類似団体で最も高い比率となって</a:t>
          </a:r>
          <a:r>
            <a:rPr lang="ja-JP" altLang="en-US" sz="1300" b="0" i="0" baseline="0">
              <a:solidFill>
                <a:schemeClr val="dk1"/>
              </a:solidFill>
              <a:latin typeface="+mn-lt"/>
              <a:ea typeface="+mn-ea"/>
              <a:cs typeface="+mn-cs"/>
            </a:rPr>
            <a:t>おり、これは</a:t>
          </a:r>
          <a:r>
            <a:rPr lang="ja-JP" altLang="ja-JP" sz="1300" b="0" i="0" baseline="0">
              <a:solidFill>
                <a:schemeClr val="dk1"/>
              </a:solidFill>
              <a:latin typeface="+mn-lt"/>
              <a:ea typeface="+mn-ea"/>
              <a:cs typeface="+mn-cs"/>
            </a:rPr>
            <a:t>下水道事業や国民健康保険事業、介護保険事業への繰出金</a:t>
          </a:r>
          <a:r>
            <a:rPr lang="ja-JP" altLang="en-US" sz="1300" b="0" i="0" baseline="0">
              <a:solidFill>
                <a:schemeClr val="dk1"/>
              </a:solidFill>
              <a:latin typeface="+mn-lt"/>
              <a:ea typeface="+mn-ea"/>
              <a:cs typeface="+mn-cs"/>
            </a:rPr>
            <a:t>が大きいことに</a:t>
          </a:r>
          <a:r>
            <a:rPr lang="ja-JP" altLang="ja-JP" sz="1300" b="0" i="0" baseline="0">
              <a:solidFill>
                <a:schemeClr val="dk1"/>
              </a:solidFill>
              <a:latin typeface="+mn-lt"/>
              <a:ea typeface="+mn-ea"/>
              <a:cs typeface="+mn-cs"/>
            </a:rPr>
            <a:t>よるものと考えられる。下水道事業への繰出金は</a:t>
          </a:r>
          <a:r>
            <a:rPr lang="ja-JP" altLang="en-US" sz="1300" b="0" i="0" baseline="0">
              <a:solidFill>
                <a:schemeClr val="dk1"/>
              </a:solidFill>
              <a:latin typeface="+mn-lt"/>
              <a:ea typeface="+mn-ea"/>
              <a:cs typeface="+mn-cs"/>
            </a:rPr>
            <a:t>徐々に減少はしているものの、下水道債の残高が高止まりしていることや、</a:t>
          </a:r>
          <a:r>
            <a:rPr lang="ja-JP" altLang="ja-JP" sz="1300" b="0" i="0" baseline="0">
              <a:solidFill>
                <a:schemeClr val="dk1"/>
              </a:solidFill>
              <a:latin typeface="+mn-lt"/>
              <a:ea typeface="+mn-ea"/>
              <a:cs typeface="+mn-cs"/>
            </a:rPr>
            <a:t>介護保険事業などの社会保障関連繰出分は上昇していく</a:t>
          </a:r>
          <a:r>
            <a:rPr lang="ja-JP" altLang="en-US" sz="1300" b="0" i="0" baseline="0">
              <a:solidFill>
                <a:schemeClr val="dk1"/>
              </a:solidFill>
              <a:latin typeface="+mn-lt"/>
              <a:ea typeface="+mn-ea"/>
              <a:cs typeface="+mn-cs"/>
            </a:rPr>
            <a:t>こ</a:t>
          </a:r>
          <a:r>
            <a:rPr lang="ja-JP" altLang="ja-JP" sz="1300" b="0" i="0" baseline="0">
              <a:solidFill>
                <a:schemeClr val="dk1"/>
              </a:solidFill>
              <a:latin typeface="+mn-lt"/>
              <a:ea typeface="+mn-ea"/>
              <a:cs typeface="+mn-cs"/>
            </a:rPr>
            <a:t>と見込まれるため、各会計のさらなる健全運営が必要である。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61</xdr:row>
      <xdr:rowOff>41275</xdr:rowOff>
    </xdr:to>
    <xdr:cxnSp macro="">
      <xdr:nvCxnSpPr>
        <xdr:cNvPr id="250" name="直線コネクタ 249"/>
        <xdr:cNvCxnSpPr/>
      </xdr:nvCxnSpPr>
      <xdr:spPr>
        <a:xfrm flipV="1">
          <a:off x="16510000" y="90805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4" name="直線コネクタ 25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155575</xdr:rowOff>
    </xdr:from>
    <xdr:to>
      <xdr:col>24</xdr:col>
      <xdr:colOff>31750</xdr:colOff>
      <xdr:row>61</xdr:row>
      <xdr:rowOff>41275</xdr:rowOff>
    </xdr:to>
    <xdr:cxnSp macro="">
      <xdr:nvCxnSpPr>
        <xdr:cNvPr id="255" name="直線コネクタ 254"/>
        <xdr:cNvCxnSpPr/>
      </xdr:nvCxnSpPr>
      <xdr:spPr>
        <a:xfrm>
          <a:off x="15671800" y="104425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140352</xdr:rowOff>
    </xdr:from>
    <xdr:ext cx="762000" cy="259045"/>
    <xdr:sp macro="" textlink="">
      <xdr:nvSpPr>
        <xdr:cNvPr id="256" name="その他平均値テキスト"/>
        <xdr:cNvSpPr txBox="1"/>
      </xdr:nvSpPr>
      <xdr:spPr>
        <a:xfrm>
          <a:off x="16598900" y="9570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123825</xdr:rowOff>
    </xdr:from>
    <xdr:to>
      <xdr:col>24</xdr:col>
      <xdr:colOff>82550</xdr:colOff>
      <xdr:row>57</xdr:row>
      <xdr:rowOff>53975</xdr:rowOff>
    </xdr:to>
    <xdr:sp macro="" textlink="">
      <xdr:nvSpPr>
        <xdr:cNvPr id="257" name="フローチャート : 判断 256"/>
        <xdr:cNvSpPr/>
      </xdr:nvSpPr>
      <xdr:spPr>
        <a:xfrm>
          <a:off x="164592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155575</xdr:rowOff>
    </xdr:from>
    <xdr:to>
      <xdr:col>22</xdr:col>
      <xdr:colOff>565150</xdr:colOff>
      <xdr:row>61</xdr:row>
      <xdr:rowOff>31750</xdr:rowOff>
    </xdr:to>
    <xdr:cxnSp macro="">
      <xdr:nvCxnSpPr>
        <xdr:cNvPr id="258" name="直線コネクタ 257"/>
        <xdr:cNvCxnSpPr/>
      </xdr:nvCxnSpPr>
      <xdr:spPr>
        <a:xfrm flipV="1">
          <a:off x="14782800" y="104425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142875</xdr:rowOff>
    </xdr:from>
    <xdr:to>
      <xdr:col>22</xdr:col>
      <xdr:colOff>615950</xdr:colOff>
      <xdr:row>57</xdr:row>
      <xdr:rowOff>73025</xdr:rowOff>
    </xdr:to>
    <xdr:sp macro="" textlink="">
      <xdr:nvSpPr>
        <xdr:cNvPr id="259" name="フローチャート : 判断 258"/>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83202</xdr:rowOff>
    </xdr:from>
    <xdr:ext cx="736600" cy="259045"/>
    <xdr:sp macro="" textlink="">
      <xdr:nvSpPr>
        <xdr:cNvPr id="260" name="テキスト ボックス 259"/>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165100</xdr:rowOff>
    </xdr:from>
    <xdr:to>
      <xdr:col>21</xdr:col>
      <xdr:colOff>361950</xdr:colOff>
      <xdr:row>61</xdr:row>
      <xdr:rowOff>31750</xdr:rowOff>
    </xdr:to>
    <xdr:cxnSp macro="">
      <xdr:nvCxnSpPr>
        <xdr:cNvPr id="261" name="直線コネクタ 260"/>
        <xdr:cNvCxnSpPr/>
      </xdr:nvCxnSpPr>
      <xdr:spPr>
        <a:xfrm>
          <a:off x="13893800" y="10452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142875</xdr:rowOff>
    </xdr:from>
    <xdr:to>
      <xdr:col>21</xdr:col>
      <xdr:colOff>412750</xdr:colOff>
      <xdr:row>57</xdr:row>
      <xdr:rowOff>73025</xdr:rowOff>
    </xdr:to>
    <xdr:sp macro="" textlink="">
      <xdr:nvSpPr>
        <xdr:cNvPr id="262" name="フローチャート :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83202</xdr:rowOff>
    </xdr:from>
    <xdr:ext cx="762000" cy="259045"/>
    <xdr:sp macro="" textlink="">
      <xdr:nvSpPr>
        <xdr:cNvPr id="263" name="テキスト ボックス 262"/>
        <xdr:cNvSpPr txBox="1"/>
      </xdr:nvSpPr>
      <xdr:spPr>
        <a:xfrm>
          <a:off x="14401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22225</xdr:rowOff>
    </xdr:from>
    <xdr:to>
      <xdr:col>20</xdr:col>
      <xdr:colOff>158750</xdr:colOff>
      <xdr:row>60</xdr:row>
      <xdr:rowOff>165100</xdr:rowOff>
    </xdr:to>
    <xdr:cxnSp macro="">
      <xdr:nvCxnSpPr>
        <xdr:cNvPr id="264" name="直線コネクタ 263"/>
        <xdr:cNvCxnSpPr/>
      </xdr:nvCxnSpPr>
      <xdr:spPr>
        <a:xfrm>
          <a:off x="13004800" y="103092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133350</xdr:rowOff>
    </xdr:from>
    <xdr:to>
      <xdr:col>20</xdr:col>
      <xdr:colOff>209550</xdr:colOff>
      <xdr:row>57</xdr:row>
      <xdr:rowOff>63500</xdr:rowOff>
    </xdr:to>
    <xdr:sp macro="" textlink="">
      <xdr:nvSpPr>
        <xdr:cNvPr id="265" name="フローチャート : 判断 264"/>
        <xdr:cNvSpPr/>
      </xdr:nvSpPr>
      <xdr:spPr>
        <a:xfrm>
          <a:off x="13843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73677</xdr:rowOff>
    </xdr:from>
    <xdr:ext cx="762000" cy="259045"/>
    <xdr:sp macro="" textlink="">
      <xdr:nvSpPr>
        <xdr:cNvPr id="266" name="テキスト ボックス 265"/>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123825</xdr:rowOff>
    </xdr:from>
    <xdr:to>
      <xdr:col>19</xdr:col>
      <xdr:colOff>6350</xdr:colOff>
      <xdr:row>57</xdr:row>
      <xdr:rowOff>53975</xdr:rowOff>
    </xdr:to>
    <xdr:sp macro="" textlink="">
      <xdr:nvSpPr>
        <xdr:cNvPr id="267" name="フローチャート : 判断 266"/>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64152</xdr:rowOff>
    </xdr:from>
    <xdr:ext cx="762000" cy="259045"/>
    <xdr:sp macro="" textlink="">
      <xdr:nvSpPr>
        <xdr:cNvPr id="268" name="テキスト ボックス 267"/>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161925</xdr:rowOff>
    </xdr:from>
    <xdr:to>
      <xdr:col>24</xdr:col>
      <xdr:colOff>82550</xdr:colOff>
      <xdr:row>61</xdr:row>
      <xdr:rowOff>92075</xdr:rowOff>
    </xdr:to>
    <xdr:sp macro="" textlink="">
      <xdr:nvSpPr>
        <xdr:cNvPr id="274" name="円/楕円 273"/>
        <xdr:cNvSpPr/>
      </xdr:nvSpPr>
      <xdr:spPr>
        <a:xfrm>
          <a:off x="164592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70502</xdr:rowOff>
    </xdr:from>
    <xdr:ext cx="762000" cy="259045"/>
    <xdr:sp macro="" textlink="">
      <xdr:nvSpPr>
        <xdr:cNvPr id="275" name="その他該当値テキスト"/>
        <xdr:cNvSpPr txBox="1"/>
      </xdr:nvSpPr>
      <xdr:spPr>
        <a:xfrm>
          <a:off x="16598900" y="1035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104775</xdr:rowOff>
    </xdr:from>
    <xdr:to>
      <xdr:col>22</xdr:col>
      <xdr:colOff>615950</xdr:colOff>
      <xdr:row>61</xdr:row>
      <xdr:rowOff>34925</xdr:rowOff>
    </xdr:to>
    <xdr:sp macro="" textlink="">
      <xdr:nvSpPr>
        <xdr:cNvPr id="276" name="円/楕円 275"/>
        <xdr:cNvSpPr/>
      </xdr:nvSpPr>
      <xdr:spPr>
        <a:xfrm>
          <a:off x="156210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19702</xdr:rowOff>
    </xdr:from>
    <xdr:ext cx="736600" cy="259045"/>
    <xdr:sp macro="" textlink="">
      <xdr:nvSpPr>
        <xdr:cNvPr id="277" name="テキスト ボックス 276"/>
        <xdr:cNvSpPr txBox="1"/>
      </xdr:nvSpPr>
      <xdr:spPr>
        <a:xfrm>
          <a:off x="15290800" y="1047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152400</xdr:rowOff>
    </xdr:from>
    <xdr:to>
      <xdr:col>21</xdr:col>
      <xdr:colOff>412750</xdr:colOff>
      <xdr:row>61</xdr:row>
      <xdr:rowOff>82550</xdr:rowOff>
    </xdr:to>
    <xdr:sp macro="" textlink="">
      <xdr:nvSpPr>
        <xdr:cNvPr id="278" name="円/楕円 277"/>
        <xdr:cNvSpPr/>
      </xdr:nvSpPr>
      <xdr:spPr>
        <a:xfrm>
          <a:off x="14732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67327</xdr:rowOff>
    </xdr:from>
    <xdr:ext cx="762000" cy="259045"/>
    <xdr:sp macro="" textlink="">
      <xdr:nvSpPr>
        <xdr:cNvPr id="279" name="テキスト ボックス 278"/>
        <xdr:cNvSpPr txBox="1"/>
      </xdr:nvSpPr>
      <xdr:spPr>
        <a:xfrm>
          <a:off x="14401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114300</xdr:rowOff>
    </xdr:from>
    <xdr:to>
      <xdr:col>20</xdr:col>
      <xdr:colOff>209550</xdr:colOff>
      <xdr:row>61</xdr:row>
      <xdr:rowOff>44450</xdr:rowOff>
    </xdr:to>
    <xdr:sp macro="" textlink="">
      <xdr:nvSpPr>
        <xdr:cNvPr id="280" name="円/楕円 279"/>
        <xdr:cNvSpPr/>
      </xdr:nvSpPr>
      <xdr:spPr>
        <a:xfrm>
          <a:off x="13843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29227</xdr:rowOff>
    </xdr:from>
    <xdr:ext cx="762000" cy="259045"/>
    <xdr:sp macro="" textlink="">
      <xdr:nvSpPr>
        <xdr:cNvPr id="281" name="テキスト ボックス 280"/>
        <xdr:cNvSpPr txBox="1"/>
      </xdr:nvSpPr>
      <xdr:spPr>
        <a:xfrm>
          <a:off x="13512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142875</xdr:rowOff>
    </xdr:from>
    <xdr:to>
      <xdr:col>19</xdr:col>
      <xdr:colOff>6350</xdr:colOff>
      <xdr:row>60</xdr:row>
      <xdr:rowOff>73025</xdr:rowOff>
    </xdr:to>
    <xdr:sp macro="" textlink="">
      <xdr:nvSpPr>
        <xdr:cNvPr id="282" name="円/楕円 281"/>
        <xdr:cNvSpPr/>
      </xdr:nvSpPr>
      <xdr:spPr>
        <a:xfrm>
          <a:off x="12954000" y="102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57802</xdr:rowOff>
    </xdr:from>
    <xdr:ext cx="762000" cy="259045"/>
    <xdr:sp macro="" textlink="">
      <xdr:nvSpPr>
        <xdr:cNvPr id="283" name="テキスト ボックス 282"/>
        <xdr:cNvSpPr txBox="1"/>
      </xdr:nvSpPr>
      <xdr:spPr>
        <a:xfrm>
          <a:off x="12623800" y="1034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類似団体平均を</a:t>
          </a:r>
          <a:r>
            <a:rPr lang="en-US" altLang="ja-JP" sz="1300" b="0" i="0" baseline="0">
              <a:solidFill>
                <a:schemeClr val="dk1"/>
              </a:solidFill>
              <a:latin typeface="+mn-lt"/>
              <a:ea typeface="+mn-ea"/>
              <a:cs typeface="+mn-cs"/>
            </a:rPr>
            <a:t>5.7</a:t>
          </a:r>
          <a:r>
            <a:rPr lang="ja-JP" altLang="ja-JP" sz="1300" b="0" i="0" baseline="0">
              <a:solidFill>
                <a:schemeClr val="dk1"/>
              </a:solidFill>
              <a:latin typeface="+mn-lt"/>
              <a:ea typeface="+mn-ea"/>
              <a:cs typeface="+mn-cs"/>
            </a:rPr>
            <a:t>ポイント下回っているが、北村山公立病院</a:t>
          </a:r>
          <a:r>
            <a:rPr lang="ja-JP" altLang="en-US" sz="1300" b="0" i="0" baseline="0">
              <a:solidFill>
                <a:schemeClr val="dk1"/>
              </a:solidFill>
              <a:latin typeface="+mn-lt"/>
              <a:ea typeface="+mn-ea"/>
              <a:cs typeface="+mn-cs"/>
            </a:rPr>
            <a:t>組合へ</a:t>
          </a:r>
          <a:r>
            <a:rPr lang="ja-JP" altLang="ja-JP" sz="1300" b="0" i="0" baseline="0">
              <a:solidFill>
                <a:schemeClr val="dk1"/>
              </a:solidFill>
              <a:latin typeface="+mn-lt"/>
              <a:ea typeface="+mn-ea"/>
              <a:cs typeface="+mn-cs"/>
            </a:rPr>
            <a:t>の負担金の大幅な上昇や単独補助金の増加などにより上昇が見込まれることから、今後とも抑制に努めていく。</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39</xdr:row>
      <xdr:rowOff>133858</xdr:rowOff>
    </xdr:to>
    <xdr:cxnSp macro="">
      <xdr:nvCxnSpPr>
        <xdr:cNvPr id="308" name="直線コネクタ 307"/>
        <xdr:cNvCxnSpPr/>
      </xdr:nvCxnSpPr>
      <xdr:spPr>
        <a:xfrm flipV="1">
          <a:off x="16510000" y="5878576"/>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105935</xdr:rowOff>
    </xdr:from>
    <xdr:ext cx="762000" cy="259045"/>
    <xdr:sp macro="" textlink="">
      <xdr:nvSpPr>
        <xdr:cNvPr id="309"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39</xdr:row>
      <xdr:rowOff>133858</xdr:rowOff>
    </xdr:from>
    <xdr:to>
      <xdr:col>24</xdr:col>
      <xdr:colOff>120650</xdr:colOff>
      <xdr:row>39</xdr:row>
      <xdr:rowOff>133858</xdr:rowOff>
    </xdr:to>
    <xdr:cxnSp macro="">
      <xdr:nvCxnSpPr>
        <xdr:cNvPr id="310" name="直線コネクタ 309"/>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1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12" name="直線コネクタ 31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5842</xdr:rowOff>
    </xdr:from>
    <xdr:to>
      <xdr:col>24</xdr:col>
      <xdr:colOff>31750</xdr:colOff>
      <xdr:row>35</xdr:row>
      <xdr:rowOff>10414</xdr:rowOff>
    </xdr:to>
    <xdr:cxnSp macro="">
      <xdr:nvCxnSpPr>
        <xdr:cNvPr id="313" name="直線コネクタ 312"/>
        <xdr:cNvCxnSpPr/>
      </xdr:nvCxnSpPr>
      <xdr:spPr>
        <a:xfrm>
          <a:off x="15671800" y="60065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4"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5" name="フローチャート : 判断 314"/>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154432</xdr:rowOff>
    </xdr:from>
    <xdr:to>
      <xdr:col>22</xdr:col>
      <xdr:colOff>565150</xdr:colOff>
      <xdr:row>35</xdr:row>
      <xdr:rowOff>5842</xdr:rowOff>
    </xdr:to>
    <xdr:cxnSp macro="">
      <xdr:nvCxnSpPr>
        <xdr:cNvPr id="316" name="直線コネクタ 315"/>
        <xdr:cNvCxnSpPr/>
      </xdr:nvCxnSpPr>
      <xdr:spPr>
        <a:xfrm>
          <a:off x="14782800" y="59837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7" name="フローチャート : 判断 316"/>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8" name="テキスト ボックス 317"/>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145288</xdr:rowOff>
    </xdr:from>
    <xdr:to>
      <xdr:col>21</xdr:col>
      <xdr:colOff>361950</xdr:colOff>
      <xdr:row>34</xdr:row>
      <xdr:rowOff>154432</xdr:rowOff>
    </xdr:to>
    <xdr:cxnSp macro="">
      <xdr:nvCxnSpPr>
        <xdr:cNvPr id="319" name="直線コネクタ 318"/>
        <xdr:cNvCxnSpPr/>
      </xdr:nvCxnSpPr>
      <xdr:spPr>
        <a:xfrm>
          <a:off x="13893800" y="5974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20" name="フローチャート : 判断 319"/>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21" name="テキスト ボックス 320"/>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131572</xdr:rowOff>
    </xdr:from>
    <xdr:to>
      <xdr:col>20</xdr:col>
      <xdr:colOff>158750</xdr:colOff>
      <xdr:row>34</xdr:row>
      <xdr:rowOff>145288</xdr:rowOff>
    </xdr:to>
    <xdr:cxnSp macro="">
      <xdr:nvCxnSpPr>
        <xdr:cNvPr id="322" name="直線コネクタ 321"/>
        <xdr:cNvCxnSpPr/>
      </xdr:nvCxnSpPr>
      <xdr:spPr>
        <a:xfrm>
          <a:off x="13004800" y="59608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4" name="テキスト ボックス 32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5" name="フローチャート : 判断 324"/>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6" name="テキスト ボックス 325"/>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131064</xdr:rowOff>
    </xdr:from>
    <xdr:to>
      <xdr:col>24</xdr:col>
      <xdr:colOff>82550</xdr:colOff>
      <xdr:row>35</xdr:row>
      <xdr:rowOff>61214</xdr:rowOff>
    </xdr:to>
    <xdr:sp macro="" textlink="">
      <xdr:nvSpPr>
        <xdr:cNvPr id="332" name="円/楕円 331"/>
        <xdr:cNvSpPr/>
      </xdr:nvSpPr>
      <xdr:spPr>
        <a:xfrm>
          <a:off x="16459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147591</xdr:rowOff>
    </xdr:from>
    <xdr:ext cx="762000" cy="259045"/>
    <xdr:sp macro="" textlink="">
      <xdr:nvSpPr>
        <xdr:cNvPr id="333" name="補助費等該当値テキスト"/>
        <xdr:cNvSpPr txBox="1"/>
      </xdr:nvSpPr>
      <xdr:spPr>
        <a:xfrm>
          <a:off x="16598900" y="580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126492</xdr:rowOff>
    </xdr:from>
    <xdr:to>
      <xdr:col>22</xdr:col>
      <xdr:colOff>615950</xdr:colOff>
      <xdr:row>35</xdr:row>
      <xdr:rowOff>56642</xdr:rowOff>
    </xdr:to>
    <xdr:sp macro="" textlink="">
      <xdr:nvSpPr>
        <xdr:cNvPr id="334" name="円/楕円 333"/>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66819</xdr:rowOff>
    </xdr:from>
    <xdr:ext cx="736600" cy="259045"/>
    <xdr:sp macro="" textlink="">
      <xdr:nvSpPr>
        <xdr:cNvPr id="335" name="テキスト ボックス 334"/>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103632</xdr:rowOff>
    </xdr:from>
    <xdr:to>
      <xdr:col>21</xdr:col>
      <xdr:colOff>412750</xdr:colOff>
      <xdr:row>35</xdr:row>
      <xdr:rowOff>33782</xdr:rowOff>
    </xdr:to>
    <xdr:sp macro="" textlink="">
      <xdr:nvSpPr>
        <xdr:cNvPr id="336" name="円/楕円 335"/>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43959</xdr:rowOff>
    </xdr:from>
    <xdr:ext cx="762000" cy="259045"/>
    <xdr:sp macro="" textlink="">
      <xdr:nvSpPr>
        <xdr:cNvPr id="337" name="テキスト ボックス 336"/>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94488</xdr:rowOff>
    </xdr:from>
    <xdr:to>
      <xdr:col>20</xdr:col>
      <xdr:colOff>209550</xdr:colOff>
      <xdr:row>35</xdr:row>
      <xdr:rowOff>24638</xdr:rowOff>
    </xdr:to>
    <xdr:sp macro="" textlink="">
      <xdr:nvSpPr>
        <xdr:cNvPr id="338" name="円/楕円 337"/>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34815</xdr:rowOff>
    </xdr:from>
    <xdr:ext cx="762000" cy="259045"/>
    <xdr:sp macro="" textlink="">
      <xdr:nvSpPr>
        <xdr:cNvPr id="339" name="テキスト ボックス 338"/>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80772</xdr:rowOff>
    </xdr:from>
    <xdr:to>
      <xdr:col>19</xdr:col>
      <xdr:colOff>6350</xdr:colOff>
      <xdr:row>35</xdr:row>
      <xdr:rowOff>10922</xdr:rowOff>
    </xdr:to>
    <xdr:sp macro="" textlink="">
      <xdr:nvSpPr>
        <xdr:cNvPr id="340" name="円/楕円 339"/>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21099</xdr:rowOff>
    </xdr:from>
    <xdr:ext cx="762000" cy="259045"/>
    <xdr:sp macro="" textlink="">
      <xdr:nvSpPr>
        <xdr:cNvPr id="341" name="テキスト ボックス 340"/>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道路や下水道の生活基盤整備及び小中学校の建て替え事業等に多額の地方債を発行してきたため、類似団体平均を</a:t>
          </a:r>
          <a:r>
            <a:rPr lang="en-US" altLang="ja-JP" sz="1300" b="0" i="0" baseline="0">
              <a:solidFill>
                <a:schemeClr val="dk1"/>
              </a:solidFill>
              <a:latin typeface="+mn-lt"/>
              <a:ea typeface="+mn-ea"/>
              <a:cs typeface="+mn-cs"/>
            </a:rPr>
            <a:t>0.6</a:t>
          </a:r>
          <a:r>
            <a:rPr lang="ja-JP" altLang="ja-JP" sz="1300" b="0" i="0" baseline="0">
              <a:solidFill>
                <a:schemeClr val="dk1"/>
              </a:solidFill>
              <a:latin typeface="+mn-lt"/>
              <a:ea typeface="+mn-ea"/>
              <a:cs typeface="+mn-cs"/>
            </a:rPr>
            <a:t>ポイント上回っている。平成</a:t>
          </a:r>
          <a:r>
            <a:rPr lang="en-US" altLang="ja-JP" sz="1300" b="0" i="0" baseline="0">
              <a:solidFill>
                <a:schemeClr val="dk1"/>
              </a:solidFill>
              <a:latin typeface="+mn-lt"/>
              <a:ea typeface="+mn-ea"/>
              <a:cs typeface="+mn-cs"/>
            </a:rPr>
            <a:t>21</a:t>
          </a:r>
          <a:r>
            <a:rPr lang="ja-JP" altLang="ja-JP" sz="1300" b="0" i="0" baseline="0">
              <a:solidFill>
                <a:schemeClr val="dk1"/>
              </a:solidFill>
              <a:latin typeface="+mn-lt"/>
              <a:ea typeface="+mn-ea"/>
              <a:cs typeface="+mn-cs"/>
            </a:rPr>
            <a:t>年度に償還額のピークを迎え、以降は減少傾向にあるものの、平成</a:t>
          </a:r>
          <a:r>
            <a:rPr lang="en-US" altLang="ja-JP" sz="1300" b="0" i="0" baseline="0">
              <a:solidFill>
                <a:schemeClr val="dk1"/>
              </a:solidFill>
              <a:latin typeface="+mn-lt"/>
              <a:ea typeface="+mn-ea"/>
              <a:cs typeface="+mn-cs"/>
            </a:rPr>
            <a:t>22</a:t>
          </a:r>
          <a:r>
            <a:rPr lang="ja-JP" altLang="ja-JP" sz="1300" b="0" i="0" baseline="0">
              <a:solidFill>
                <a:schemeClr val="dk1"/>
              </a:solidFill>
              <a:latin typeface="+mn-lt"/>
              <a:ea typeface="+mn-ea"/>
              <a:cs typeface="+mn-cs"/>
            </a:rPr>
            <a:t>年度に過疎団体となったため今後は過疎債の発行が増加していくと見込まれる。今後も</a:t>
          </a:r>
          <a:r>
            <a:rPr lang="ja-JP" altLang="en-US" sz="1300" b="0" i="0" baseline="0">
              <a:solidFill>
                <a:schemeClr val="dk1"/>
              </a:solidFill>
              <a:latin typeface="+mn-lt"/>
              <a:ea typeface="+mn-ea"/>
              <a:cs typeface="+mn-cs"/>
            </a:rPr>
            <a:t>行財政改革プランに基づいて</a:t>
          </a:r>
          <a:r>
            <a:rPr lang="ja-JP" altLang="ja-JP" sz="1300" b="0" i="0" baseline="0">
              <a:solidFill>
                <a:schemeClr val="dk1"/>
              </a:solidFill>
              <a:latin typeface="+mn-lt"/>
              <a:ea typeface="+mn-ea"/>
              <a:cs typeface="+mn-cs"/>
            </a:rPr>
            <a:t>地方債発行を抑制し、財政の健全運営に努めていく。</a:t>
          </a:r>
          <a:endParaRPr kumimoji="1"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94996</xdr:rowOff>
    </xdr:from>
    <xdr:to>
      <xdr:col>7</xdr:col>
      <xdr:colOff>15875</xdr:colOff>
      <xdr:row>79</xdr:row>
      <xdr:rowOff>156718</xdr:rowOff>
    </xdr:to>
    <xdr:cxnSp macro="">
      <xdr:nvCxnSpPr>
        <xdr:cNvPr id="366" name="直線コネクタ 365"/>
        <xdr:cNvCxnSpPr/>
      </xdr:nvCxnSpPr>
      <xdr:spPr>
        <a:xfrm flipV="1">
          <a:off x="4826000" y="1278229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128795</xdr:rowOff>
    </xdr:from>
    <xdr:ext cx="762000" cy="259045"/>
    <xdr:sp macro="" textlink="">
      <xdr:nvSpPr>
        <xdr:cNvPr id="367" name="公債費最小値テキスト"/>
        <xdr:cNvSpPr txBox="1"/>
      </xdr:nvSpPr>
      <xdr:spPr>
        <a:xfrm>
          <a:off x="4914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612775</xdr:colOff>
      <xdr:row>79</xdr:row>
      <xdr:rowOff>156718</xdr:rowOff>
    </xdr:from>
    <xdr:to>
      <xdr:col>7</xdr:col>
      <xdr:colOff>104775</xdr:colOff>
      <xdr:row>79</xdr:row>
      <xdr:rowOff>156718</xdr:rowOff>
    </xdr:to>
    <xdr:cxnSp macro="">
      <xdr:nvCxnSpPr>
        <xdr:cNvPr id="368" name="直線コネクタ 367"/>
        <xdr:cNvCxnSpPr/>
      </xdr:nvCxnSpPr>
      <xdr:spPr>
        <a:xfrm>
          <a:off x="4737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9923</xdr:rowOff>
    </xdr:from>
    <xdr:ext cx="762000" cy="259045"/>
    <xdr:sp macro="" textlink="">
      <xdr:nvSpPr>
        <xdr:cNvPr id="36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74</xdr:row>
      <xdr:rowOff>94996</xdr:rowOff>
    </xdr:from>
    <xdr:to>
      <xdr:col>7</xdr:col>
      <xdr:colOff>104775</xdr:colOff>
      <xdr:row>74</xdr:row>
      <xdr:rowOff>94996</xdr:rowOff>
    </xdr:to>
    <xdr:cxnSp macro="">
      <xdr:nvCxnSpPr>
        <xdr:cNvPr id="370" name="直線コネクタ 36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85852</xdr:rowOff>
    </xdr:from>
    <xdr:to>
      <xdr:col>7</xdr:col>
      <xdr:colOff>15875</xdr:colOff>
      <xdr:row>78</xdr:row>
      <xdr:rowOff>104139</xdr:rowOff>
    </xdr:to>
    <xdr:cxnSp macro="">
      <xdr:nvCxnSpPr>
        <xdr:cNvPr id="371" name="直線コネクタ 370"/>
        <xdr:cNvCxnSpPr/>
      </xdr:nvCxnSpPr>
      <xdr:spPr>
        <a:xfrm flipV="1">
          <a:off x="3987800" y="13458952"/>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24147</xdr:rowOff>
    </xdr:from>
    <xdr:ext cx="762000" cy="259045"/>
    <xdr:sp macro="" textlink="">
      <xdr:nvSpPr>
        <xdr:cNvPr id="372" name="公債費平均値テキスト"/>
        <xdr:cNvSpPr txBox="1"/>
      </xdr:nvSpPr>
      <xdr:spPr>
        <a:xfrm>
          <a:off x="4914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73" name="フローチャート : 判断 372"/>
        <xdr:cNvSpPr/>
      </xdr:nvSpPr>
      <xdr:spPr>
        <a:xfrm>
          <a:off x="4775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104139</xdr:rowOff>
    </xdr:from>
    <xdr:to>
      <xdr:col>5</xdr:col>
      <xdr:colOff>549275</xdr:colOff>
      <xdr:row>79</xdr:row>
      <xdr:rowOff>19558</xdr:rowOff>
    </xdr:to>
    <xdr:cxnSp macro="">
      <xdr:nvCxnSpPr>
        <xdr:cNvPr id="374" name="直線コネクタ 373"/>
        <xdr:cNvCxnSpPr/>
      </xdr:nvCxnSpPr>
      <xdr:spPr>
        <a:xfrm flipV="1">
          <a:off x="3098800" y="13477239"/>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169926</xdr:rowOff>
    </xdr:from>
    <xdr:to>
      <xdr:col>5</xdr:col>
      <xdr:colOff>600075</xdr:colOff>
      <xdr:row>78</xdr:row>
      <xdr:rowOff>100076</xdr:rowOff>
    </xdr:to>
    <xdr:sp macro="" textlink="">
      <xdr:nvSpPr>
        <xdr:cNvPr id="375" name="フローチャート : 判断 374"/>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110253</xdr:rowOff>
    </xdr:from>
    <xdr:ext cx="736600" cy="259045"/>
    <xdr:sp macro="" textlink="">
      <xdr:nvSpPr>
        <xdr:cNvPr id="376" name="テキスト ボックス 375"/>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19558</xdr:rowOff>
    </xdr:from>
    <xdr:to>
      <xdr:col>4</xdr:col>
      <xdr:colOff>346075</xdr:colOff>
      <xdr:row>79</xdr:row>
      <xdr:rowOff>56135</xdr:rowOff>
    </xdr:to>
    <xdr:cxnSp macro="">
      <xdr:nvCxnSpPr>
        <xdr:cNvPr id="377" name="直線コネクタ 376"/>
        <xdr:cNvCxnSpPr/>
      </xdr:nvCxnSpPr>
      <xdr:spPr>
        <a:xfrm flipV="1">
          <a:off x="2209800" y="135641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8" name="フローチャート : 判断 377"/>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9" name="テキスト ボックス 378"/>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56135</xdr:rowOff>
    </xdr:from>
    <xdr:to>
      <xdr:col>3</xdr:col>
      <xdr:colOff>142875</xdr:colOff>
      <xdr:row>79</xdr:row>
      <xdr:rowOff>143002</xdr:rowOff>
    </xdr:to>
    <xdr:cxnSp macro="">
      <xdr:nvCxnSpPr>
        <xdr:cNvPr id="380" name="直線コネクタ 379"/>
        <xdr:cNvCxnSpPr/>
      </xdr:nvCxnSpPr>
      <xdr:spPr>
        <a:xfrm flipV="1">
          <a:off x="1320800" y="13600685"/>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81" name="フローチャート : 判断 380"/>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133114</xdr:rowOff>
    </xdr:from>
    <xdr:ext cx="762000" cy="259045"/>
    <xdr:sp macro="" textlink="">
      <xdr:nvSpPr>
        <xdr:cNvPr id="382" name="テキスト ボックス 381"/>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83" name="フローチャート : 判断 382"/>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84" name="テキスト ボックス 383"/>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35052</xdr:rowOff>
    </xdr:from>
    <xdr:to>
      <xdr:col>7</xdr:col>
      <xdr:colOff>66675</xdr:colOff>
      <xdr:row>78</xdr:row>
      <xdr:rowOff>136652</xdr:rowOff>
    </xdr:to>
    <xdr:sp macro="" textlink="">
      <xdr:nvSpPr>
        <xdr:cNvPr id="390" name="円/楕円 389"/>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7129</xdr:rowOff>
    </xdr:from>
    <xdr:ext cx="762000" cy="259045"/>
    <xdr:sp macro="" textlink="">
      <xdr:nvSpPr>
        <xdr:cNvPr id="391" name="公債費該当値テキスト"/>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53339</xdr:rowOff>
    </xdr:from>
    <xdr:to>
      <xdr:col>5</xdr:col>
      <xdr:colOff>600075</xdr:colOff>
      <xdr:row>78</xdr:row>
      <xdr:rowOff>154939</xdr:rowOff>
    </xdr:to>
    <xdr:sp macro="" textlink="">
      <xdr:nvSpPr>
        <xdr:cNvPr id="392" name="円/楕円 391"/>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93" name="テキスト ボックス 392"/>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140208</xdr:rowOff>
    </xdr:from>
    <xdr:to>
      <xdr:col>4</xdr:col>
      <xdr:colOff>396875</xdr:colOff>
      <xdr:row>79</xdr:row>
      <xdr:rowOff>70358</xdr:rowOff>
    </xdr:to>
    <xdr:sp macro="" textlink="">
      <xdr:nvSpPr>
        <xdr:cNvPr id="394" name="円/楕円 393"/>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55135</xdr:rowOff>
    </xdr:from>
    <xdr:ext cx="762000" cy="259045"/>
    <xdr:sp macro="" textlink="">
      <xdr:nvSpPr>
        <xdr:cNvPr id="395" name="テキスト ボックス 394"/>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5335</xdr:rowOff>
    </xdr:from>
    <xdr:to>
      <xdr:col>3</xdr:col>
      <xdr:colOff>193675</xdr:colOff>
      <xdr:row>79</xdr:row>
      <xdr:rowOff>106935</xdr:rowOff>
    </xdr:to>
    <xdr:sp macro="" textlink="">
      <xdr:nvSpPr>
        <xdr:cNvPr id="396" name="円/楕円 395"/>
        <xdr:cNvSpPr/>
      </xdr:nvSpPr>
      <xdr:spPr>
        <a:xfrm>
          <a:off x="2159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91712</xdr:rowOff>
    </xdr:from>
    <xdr:ext cx="762000" cy="259045"/>
    <xdr:sp macro="" textlink="">
      <xdr:nvSpPr>
        <xdr:cNvPr id="397" name="テキスト ボックス 396"/>
        <xdr:cNvSpPr txBox="1"/>
      </xdr:nvSpPr>
      <xdr:spPr>
        <a:xfrm>
          <a:off x="1828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92202</xdr:rowOff>
    </xdr:from>
    <xdr:to>
      <xdr:col>1</xdr:col>
      <xdr:colOff>676275</xdr:colOff>
      <xdr:row>80</xdr:row>
      <xdr:rowOff>22352</xdr:rowOff>
    </xdr:to>
    <xdr:sp macro="" textlink="">
      <xdr:nvSpPr>
        <xdr:cNvPr id="398" name="円/楕円 397"/>
        <xdr:cNvSpPr/>
      </xdr:nvSpPr>
      <xdr:spPr>
        <a:xfrm>
          <a:off x="1270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7129</xdr:rowOff>
    </xdr:from>
    <xdr:ext cx="762000" cy="259045"/>
    <xdr:sp macro="" textlink="">
      <xdr:nvSpPr>
        <xdr:cNvPr id="399" name="テキスト ボックス 398"/>
        <xdr:cNvSpPr txBox="1"/>
      </xdr:nvSpPr>
      <xdr:spPr>
        <a:xfrm>
          <a:off x="939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公債費以外の比率は、類似団体平均より</a:t>
          </a:r>
          <a:r>
            <a:rPr lang="en-US" altLang="ja-JP" sz="1300" b="0" i="0" baseline="0">
              <a:solidFill>
                <a:schemeClr val="dk1"/>
              </a:solidFill>
              <a:latin typeface="+mn-lt"/>
              <a:ea typeface="+mn-ea"/>
              <a:cs typeface="+mn-cs"/>
            </a:rPr>
            <a:t>3.4</a:t>
          </a:r>
          <a:r>
            <a:rPr lang="ja-JP" altLang="ja-JP" sz="1300" b="0" i="0" baseline="0">
              <a:solidFill>
                <a:schemeClr val="dk1"/>
              </a:solidFill>
              <a:latin typeface="+mn-lt"/>
              <a:ea typeface="+mn-ea"/>
              <a:cs typeface="+mn-cs"/>
            </a:rPr>
            <a:t>ポイント上回っている。物件費や扶助費が類似団体平均を下回っているものの、消防組織や保育園を公営で行っているため職員数が多いことから、人件費の比率が類似団体平均を上回っている。引き続き職員数の適正化や民間委託の推進、施設の統合等により人件費抑制に努めていく。また、特別会計への繰出金についても、各会計のさらなる健全運営を指導しながら抑制に努めていく。</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4" name="直線コネクタ 41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5" name="テキスト ボックス 41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8" name="直線コネクタ 41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9" name="テキスト ボックス 41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138430</xdr:rowOff>
    </xdr:from>
    <xdr:to>
      <xdr:col>24</xdr:col>
      <xdr:colOff>31750</xdr:colOff>
      <xdr:row>81</xdr:row>
      <xdr:rowOff>86995</xdr:rowOff>
    </xdr:to>
    <xdr:cxnSp macro="">
      <xdr:nvCxnSpPr>
        <xdr:cNvPr id="423" name="直線コネクタ 422"/>
        <xdr:cNvCxnSpPr/>
      </xdr:nvCxnSpPr>
      <xdr:spPr>
        <a:xfrm flipV="1">
          <a:off x="16510000" y="1282573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59072</xdr:rowOff>
    </xdr:from>
    <xdr:ext cx="762000" cy="259045"/>
    <xdr:sp macro="" textlink="">
      <xdr:nvSpPr>
        <xdr:cNvPr id="424"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628650</xdr:colOff>
      <xdr:row>81</xdr:row>
      <xdr:rowOff>86995</xdr:rowOff>
    </xdr:from>
    <xdr:to>
      <xdr:col>24</xdr:col>
      <xdr:colOff>120650</xdr:colOff>
      <xdr:row>81</xdr:row>
      <xdr:rowOff>86995</xdr:rowOff>
    </xdr:to>
    <xdr:cxnSp macro="">
      <xdr:nvCxnSpPr>
        <xdr:cNvPr id="425" name="直線コネクタ 424"/>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53357</xdr:rowOff>
    </xdr:from>
    <xdr:ext cx="762000" cy="259045"/>
    <xdr:sp macro="" textlink="">
      <xdr:nvSpPr>
        <xdr:cNvPr id="426" name="公債費以外最大値テキスト"/>
        <xdr:cNvSpPr txBox="1"/>
      </xdr:nvSpPr>
      <xdr:spPr>
        <a:xfrm>
          <a:off x="16598900" y="125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74</xdr:row>
      <xdr:rowOff>138430</xdr:rowOff>
    </xdr:from>
    <xdr:to>
      <xdr:col>24</xdr:col>
      <xdr:colOff>120650</xdr:colOff>
      <xdr:row>74</xdr:row>
      <xdr:rowOff>138430</xdr:rowOff>
    </xdr:to>
    <xdr:cxnSp macro="">
      <xdr:nvCxnSpPr>
        <xdr:cNvPr id="427" name="直線コネクタ 426"/>
        <xdr:cNvCxnSpPr/>
      </xdr:nvCxnSpPr>
      <xdr:spPr>
        <a:xfrm>
          <a:off x="16421100" y="1282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xdr:rowOff>
    </xdr:from>
    <xdr:to>
      <xdr:col>24</xdr:col>
      <xdr:colOff>31750</xdr:colOff>
      <xdr:row>78</xdr:row>
      <xdr:rowOff>115570</xdr:rowOff>
    </xdr:to>
    <xdr:cxnSp macro="">
      <xdr:nvCxnSpPr>
        <xdr:cNvPr id="428" name="直線コネクタ 427"/>
        <xdr:cNvCxnSpPr/>
      </xdr:nvCxnSpPr>
      <xdr:spPr>
        <a:xfrm>
          <a:off x="15671800" y="1338580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29"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0" name="フローチャート : 判断 429"/>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xdr:rowOff>
    </xdr:from>
    <xdr:to>
      <xdr:col>22</xdr:col>
      <xdr:colOff>565150</xdr:colOff>
      <xdr:row>78</xdr:row>
      <xdr:rowOff>12700</xdr:rowOff>
    </xdr:to>
    <xdr:cxnSp macro="">
      <xdr:nvCxnSpPr>
        <xdr:cNvPr id="431" name="直線コネクタ 430"/>
        <xdr:cNvCxnSpPr/>
      </xdr:nvCxnSpPr>
      <xdr:spPr>
        <a:xfrm>
          <a:off x="14782800" y="1338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127636</xdr:rowOff>
    </xdr:from>
    <xdr:to>
      <xdr:col>22</xdr:col>
      <xdr:colOff>615950</xdr:colOff>
      <xdr:row>77</xdr:row>
      <xdr:rowOff>57786</xdr:rowOff>
    </xdr:to>
    <xdr:sp macro="" textlink="">
      <xdr:nvSpPr>
        <xdr:cNvPr id="432" name="フローチャート : 判断 431"/>
        <xdr:cNvSpPr/>
      </xdr:nvSpPr>
      <xdr:spPr>
        <a:xfrm>
          <a:off x="156210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67962</xdr:rowOff>
    </xdr:from>
    <xdr:ext cx="736600" cy="259045"/>
    <xdr:sp macro="" textlink="">
      <xdr:nvSpPr>
        <xdr:cNvPr id="433" name="テキスト ボックス 432"/>
        <xdr:cNvSpPr txBox="1"/>
      </xdr:nvSpPr>
      <xdr:spPr>
        <a:xfrm>
          <a:off x="15290800" y="12926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115570</xdr:rowOff>
    </xdr:from>
    <xdr:to>
      <xdr:col>21</xdr:col>
      <xdr:colOff>361950</xdr:colOff>
      <xdr:row>78</xdr:row>
      <xdr:rowOff>12700</xdr:rowOff>
    </xdr:to>
    <xdr:cxnSp macro="">
      <xdr:nvCxnSpPr>
        <xdr:cNvPr id="434" name="直線コネクタ 433"/>
        <xdr:cNvCxnSpPr/>
      </xdr:nvCxnSpPr>
      <xdr:spPr>
        <a:xfrm>
          <a:off x="13893800" y="13317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5" name="フローチャート :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36" name="テキスト ボックス 43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6986</xdr:rowOff>
    </xdr:from>
    <xdr:to>
      <xdr:col>20</xdr:col>
      <xdr:colOff>158750</xdr:colOff>
      <xdr:row>77</xdr:row>
      <xdr:rowOff>115570</xdr:rowOff>
    </xdr:to>
    <xdr:cxnSp macro="">
      <xdr:nvCxnSpPr>
        <xdr:cNvPr id="437" name="直線コネクタ 436"/>
        <xdr:cNvCxnSpPr/>
      </xdr:nvCxnSpPr>
      <xdr:spPr>
        <a:xfrm>
          <a:off x="13004800" y="13208636"/>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38" name="フローチャート : 判断 437"/>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39" name="テキスト ボックス 438"/>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0" name="フローチャート : 判断 439"/>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41" name="テキスト ボックス 440"/>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64770</xdr:rowOff>
    </xdr:from>
    <xdr:to>
      <xdr:col>24</xdr:col>
      <xdr:colOff>82550</xdr:colOff>
      <xdr:row>78</xdr:row>
      <xdr:rowOff>166370</xdr:rowOff>
    </xdr:to>
    <xdr:sp macro="" textlink="">
      <xdr:nvSpPr>
        <xdr:cNvPr id="447" name="円/楕円 446"/>
        <xdr:cNvSpPr/>
      </xdr:nvSpPr>
      <xdr:spPr>
        <a:xfrm>
          <a:off x="164592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36847</xdr:rowOff>
    </xdr:from>
    <xdr:ext cx="762000" cy="259045"/>
    <xdr:sp macro="" textlink="">
      <xdr:nvSpPr>
        <xdr:cNvPr id="448" name="公債費以外該当値テキスト"/>
        <xdr:cNvSpPr txBox="1"/>
      </xdr:nvSpPr>
      <xdr:spPr>
        <a:xfrm>
          <a:off x="165989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133350</xdr:rowOff>
    </xdr:from>
    <xdr:to>
      <xdr:col>22</xdr:col>
      <xdr:colOff>615950</xdr:colOff>
      <xdr:row>78</xdr:row>
      <xdr:rowOff>63500</xdr:rowOff>
    </xdr:to>
    <xdr:sp macro="" textlink="">
      <xdr:nvSpPr>
        <xdr:cNvPr id="449" name="円/楕円 448"/>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50" name="テキスト ボックス 449"/>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51" name="円/楕円 450"/>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52" name="テキスト ボックス 451"/>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64770</xdr:rowOff>
    </xdr:from>
    <xdr:to>
      <xdr:col>20</xdr:col>
      <xdr:colOff>209550</xdr:colOff>
      <xdr:row>77</xdr:row>
      <xdr:rowOff>166370</xdr:rowOff>
    </xdr:to>
    <xdr:sp macro="" textlink="">
      <xdr:nvSpPr>
        <xdr:cNvPr id="453" name="円/楕円 452"/>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54" name="テキスト ボックス 453"/>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127636</xdr:rowOff>
    </xdr:from>
    <xdr:to>
      <xdr:col>19</xdr:col>
      <xdr:colOff>6350</xdr:colOff>
      <xdr:row>77</xdr:row>
      <xdr:rowOff>57786</xdr:rowOff>
    </xdr:to>
    <xdr:sp macro="" textlink="">
      <xdr:nvSpPr>
        <xdr:cNvPr id="455" name="円/楕円 454"/>
        <xdr:cNvSpPr/>
      </xdr:nvSpPr>
      <xdr:spPr>
        <a:xfrm>
          <a:off x="12954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67962</xdr:rowOff>
    </xdr:from>
    <xdr:ext cx="762000" cy="259045"/>
    <xdr:sp macro="" textlink="">
      <xdr:nvSpPr>
        <xdr:cNvPr id="456" name="テキスト ボックス 455"/>
        <xdr:cNvSpPr txBox="1"/>
      </xdr:nvSpPr>
      <xdr:spPr>
        <a:xfrm>
          <a:off x="12623800" y="1292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山形県村山市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117894</xdr:rowOff>
    </xdr:from>
    <xdr:to>
      <xdr:col>4</xdr:col>
      <xdr:colOff>1117600</xdr:colOff>
      <xdr:row>20</xdr:row>
      <xdr:rowOff>68135</xdr:rowOff>
    </xdr:to>
    <xdr:cxnSp macro="">
      <xdr:nvCxnSpPr>
        <xdr:cNvPr id="45" name="直線コネクタ 44"/>
        <xdr:cNvCxnSpPr/>
      </xdr:nvCxnSpPr>
      <xdr:spPr bwMode="auto">
        <a:xfrm flipV="1">
          <a:off x="5651500" y="2051469"/>
          <a:ext cx="0" cy="14932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40212</xdr:rowOff>
    </xdr:from>
    <xdr:ext cx="762000" cy="259045"/>
    <xdr:sp macro="" textlink="">
      <xdr:nvSpPr>
        <xdr:cNvPr id="46" name="人口1人当たり決算額の推移最小値テキスト130"/>
        <xdr:cNvSpPr txBox="1"/>
      </xdr:nvSpPr>
      <xdr:spPr>
        <a:xfrm>
          <a:off x="5740400" y="351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60,590</a:t>
          </a:r>
          <a:endParaRPr kumimoji="1" lang="ja-JP" altLang="en-US" sz="1000" b="1">
            <a:latin typeface="ＭＳ Ｐゴシック"/>
          </a:endParaRPr>
        </a:p>
      </xdr:txBody>
    </xdr:sp>
    <xdr:clientData/>
  </xdr:oneCellAnchor>
  <xdr:twoCellAnchor>
    <xdr:from>
      <xdr:col>4</xdr:col>
      <xdr:colOff>1028700</xdr:colOff>
      <xdr:row>20</xdr:row>
      <xdr:rowOff>68135</xdr:rowOff>
    </xdr:from>
    <xdr:to>
      <xdr:col>5</xdr:col>
      <xdr:colOff>73025</xdr:colOff>
      <xdr:row>20</xdr:row>
      <xdr:rowOff>68135</xdr:rowOff>
    </xdr:to>
    <xdr:cxnSp macro="">
      <xdr:nvCxnSpPr>
        <xdr:cNvPr id="47" name="直線コネクタ 46"/>
        <xdr:cNvCxnSpPr/>
      </xdr:nvCxnSpPr>
      <xdr:spPr bwMode="auto">
        <a:xfrm>
          <a:off x="5562600" y="35447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32821</xdr:rowOff>
    </xdr:from>
    <xdr:ext cx="762000" cy="259045"/>
    <xdr:sp macro="" textlink="">
      <xdr:nvSpPr>
        <xdr:cNvPr id="48" name="人口1人当たり決算額の推移最大値テキスト130"/>
        <xdr:cNvSpPr txBox="1"/>
      </xdr:nvSpPr>
      <xdr:spPr>
        <a:xfrm>
          <a:off x="5740400" y="17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138,978</a:t>
          </a:r>
          <a:endParaRPr kumimoji="1" lang="ja-JP" altLang="en-US" sz="1000" b="1">
            <a:latin typeface="ＭＳ Ｐゴシック"/>
          </a:endParaRPr>
        </a:p>
      </xdr:txBody>
    </xdr:sp>
    <xdr:clientData/>
  </xdr:oneCellAnchor>
  <xdr:twoCellAnchor>
    <xdr:from>
      <xdr:col>4</xdr:col>
      <xdr:colOff>1028700</xdr:colOff>
      <xdr:row>11</xdr:row>
      <xdr:rowOff>117894</xdr:rowOff>
    </xdr:from>
    <xdr:to>
      <xdr:col>5</xdr:col>
      <xdr:colOff>73025</xdr:colOff>
      <xdr:row>11</xdr:row>
      <xdr:rowOff>117894</xdr:rowOff>
    </xdr:to>
    <xdr:cxnSp macro="">
      <xdr:nvCxnSpPr>
        <xdr:cNvPr id="49" name="直線コネクタ 48"/>
        <xdr:cNvCxnSpPr/>
      </xdr:nvCxnSpPr>
      <xdr:spPr bwMode="auto">
        <a:xfrm>
          <a:off x="5562600" y="205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99263</xdr:rowOff>
    </xdr:from>
    <xdr:to>
      <xdr:col>4</xdr:col>
      <xdr:colOff>1117600</xdr:colOff>
      <xdr:row>16</xdr:row>
      <xdr:rowOff>16300</xdr:rowOff>
    </xdr:to>
    <xdr:cxnSp macro="">
      <xdr:nvCxnSpPr>
        <xdr:cNvPr id="50" name="直線コネクタ 49"/>
        <xdr:cNvCxnSpPr/>
      </xdr:nvCxnSpPr>
      <xdr:spPr bwMode="auto">
        <a:xfrm>
          <a:off x="5003800" y="2718638"/>
          <a:ext cx="647700" cy="88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1077</xdr:rowOff>
    </xdr:from>
    <xdr:ext cx="762000" cy="259045"/>
    <xdr:sp macro="" textlink="">
      <xdr:nvSpPr>
        <xdr:cNvPr id="51" name="人口1人当たり決算額の推移平均値テキスト130"/>
        <xdr:cNvSpPr txBox="1"/>
      </xdr:nvSpPr>
      <xdr:spPr>
        <a:xfrm>
          <a:off x="5740400" y="2791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96,475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19526</xdr:rowOff>
    </xdr:from>
    <xdr:to>
      <xdr:col>5</xdr:col>
      <xdr:colOff>34925</xdr:colOff>
      <xdr:row>16</xdr:row>
      <xdr:rowOff>121126</xdr:rowOff>
    </xdr:to>
    <xdr:sp macro="" textlink="">
      <xdr:nvSpPr>
        <xdr:cNvPr id="52" name="フローチャート : 判断 51"/>
        <xdr:cNvSpPr/>
      </xdr:nvSpPr>
      <xdr:spPr bwMode="auto">
        <a:xfrm>
          <a:off x="56007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99263</xdr:rowOff>
    </xdr:from>
    <xdr:to>
      <xdr:col>4</xdr:col>
      <xdr:colOff>469900</xdr:colOff>
      <xdr:row>16</xdr:row>
      <xdr:rowOff>7176</xdr:rowOff>
    </xdr:to>
    <xdr:cxnSp macro="">
      <xdr:nvCxnSpPr>
        <xdr:cNvPr id="53" name="直線コネクタ 52"/>
        <xdr:cNvCxnSpPr/>
      </xdr:nvCxnSpPr>
      <xdr:spPr bwMode="auto">
        <a:xfrm flipV="1">
          <a:off x="4305300" y="2718638"/>
          <a:ext cx="698500" cy="79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5353</xdr:rowOff>
    </xdr:from>
    <xdr:to>
      <xdr:col>4</xdr:col>
      <xdr:colOff>520700</xdr:colOff>
      <xdr:row>16</xdr:row>
      <xdr:rowOff>106953</xdr:rowOff>
    </xdr:to>
    <xdr:sp macro="" textlink="">
      <xdr:nvSpPr>
        <xdr:cNvPr id="54" name="フローチャート : 判断 53"/>
        <xdr:cNvSpPr/>
      </xdr:nvSpPr>
      <xdr:spPr bwMode="auto">
        <a:xfrm>
          <a:off x="4953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91730</xdr:rowOff>
    </xdr:from>
    <xdr:ext cx="736600" cy="259045"/>
    <xdr:sp macro="" textlink="">
      <xdr:nvSpPr>
        <xdr:cNvPr id="55" name="テキスト ボックス 54"/>
        <xdr:cNvSpPr txBox="1"/>
      </xdr:nvSpPr>
      <xdr:spPr>
        <a:xfrm>
          <a:off x="4622800" y="2882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7176</xdr:rowOff>
    </xdr:from>
    <xdr:to>
      <xdr:col>3</xdr:col>
      <xdr:colOff>904875</xdr:colOff>
      <xdr:row>16</xdr:row>
      <xdr:rowOff>44190</xdr:rowOff>
    </xdr:to>
    <xdr:cxnSp macro="">
      <xdr:nvCxnSpPr>
        <xdr:cNvPr id="56" name="直線コネクタ 55"/>
        <xdr:cNvCxnSpPr/>
      </xdr:nvCxnSpPr>
      <xdr:spPr bwMode="auto">
        <a:xfrm flipV="1">
          <a:off x="3606800" y="2798001"/>
          <a:ext cx="698500" cy="37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74390</xdr:rowOff>
    </xdr:from>
    <xdr:to>
      <xdr:col>3</xdr:col>
      <xdr:colOff>955675</xdr:colOff>
      <xdr:row>17</xdr:row>
      <xdr:rowOff>4540</xdr:rowOff>
    </xdr:to>
    <xdr:sp macro="" textlink="">
      <xdr:nvSpPr>
        <xdr:cNvPr id="57" name="フローチャート : 判断 56"/>
        <xdr:cNvSpPr/>
      </xdr:nvSpPr>
      <xdr:spPr bwMode="auto">
        <a:xfrm>
          <a:off x="4254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160767</xdr:rowOff>
    </xdr:from>
    <xdr:ext cx="762000" cy="259045"/>
    <xdr:sp macro="" textlink="">
      <xdr:nvSpPr>
        <xdr:cNvPr id="58" name="テキスト ボックス 57"/>
        <xdr:cNvSpPr txBox="1"/>
      </xdr:nvSpPr>
      <xdr:spPr>
        <a:xfrm>
          <a:off x="3924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30340</xdr:rowOff>
    </xdr:from>
    <xdr:to>
      <xdr:col>3</xdr:col>
      <xdr:colOff>206375</xdr:colOff>
      <xdr:row>16</xdr:row>
      <xdr:rowOff>44190</xdr:rowOff>
    </xdr:to>
    <xdr:cxnSp macro="">
      <xdr:nvCxnSpPr>
        <xdr:cNvPr id="59" name="直線コネクタ 58"/>
        <xdr:cNvCxnSpPr/>
      </xdr:nvCxnSpPr>
      <xdr:spPr bwMode="auto">
        <a:xfrm>
          <a:off x="2908300" y="2821165"/>
          <a:ext cx="698500" cy="13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125863</xdr:rowOff>
    </xdr:from>
    <xdr:to>
      <xdr:col>3</xdr:col>
      <xdr:colOff>257175</xdr:colOff>
      <xdr:row>17</xdr:row>
      <xdr:rowOff>56013</xdr:rowOff>
    </xdr:to>
    <xdr:sp macro="" textlink="">
      <xdr:nvSpPr>
        <xdr:cNvPr id="60" name="フローチャート : 判断 59"/>
        <xdr:cNvSpPr/>
      </xdr:nvSpPr>
      <xdr:spPr bwMode="auto">
        <a:xfrm>
          <a:off x="35560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40790</xdr:rowOff>
    </xdr:from>
    <xdr:ext cx="762000" cy="259045"/>
    <xdr:sp macro="" textlink="">
      <xdr:nvSpPr>
        <xdr:cNvPr id="61" name="テキスト ボックス 60"/>
        <xdr:cNvSpPr txBox="1"/>
      </xdr:nvSpPr>
      <xdr:spPr>
        <a:xfrm>
          <a:off x="3225800" y="30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81858</xdr:rowOff>
    </xdr:from>
    <xdr:to>
      <xdr:col>2</xdr:col>
      <xdr:colOff>692150</xdr:colOff>
      <xdr:row>17</xdr:row>
      <xdr:rowOff>12008</xdr:rowOff>
    </xdr:to>
    <xdr:sp macro="" textlink="">
      <xdr:nvSpPr>
        <xdr:cNvPr id="62" name="フローチャート : 判断 61"/>
        <xdr:cNvSpPr/>
      </xdr:nvSpPr>
      <xdr:spPr bwMode="auto">
        <a:xfrm>
          <a:off x="2857500" y="2872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168235</xdr:rowOff>
    </xdr:from>
    <xdr:ext cx="762000" cy="259045"/>
    <xdr:sp macro="" textlink="">
      <xdr:nvSpPr>
        <xdr:cNvPr id="63" name="テキスト ボックス 62"/>
        <xdr:cNvSpPr txBox="1"/>
      </xdr:nvSpPr>
      <xdr:spPr>
        <a:xfrm>
          <a:off x="2527300" y="295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136950</xdr:rowOff>
    </xdr:from>
    <xdr:to>
      <xdr:col>5</xdr:col>
      <xdr:colOff>34925</xdr:colOff>
      <xdr:row>16</xdr:row>
      <xdr:rowOff>67100</xdr:rowOff>
    </xdr:to>
    <xdr:sp macro="" textlink="">
      <xdr:nvSpPr>
        <xdr:cNvPr id="69" name="円/楕円 68"/>
        <xdr:cNvSpPr/>
      </xdr:nvSpPr>
      <xdr:spPr bwMode="auto">
        <a:xfrm>
          <a:off x="5600700" y="2756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153477</xdr:rowOff>
    </xdr:from>
    <xdr:ext cx="762000" cy="259045"/>
    <xdr:sp macro="" textlink="">
      <xdr:nvSpPr>
        <xdr:cNvPr id="70" name="人口1人当たり決算額の推移該当値テキスト130"/>
        <xdr:cNvSpPr txBox="1"/>
      </xdr:nvSpPr>
      <xdr:spPr>
        <a:xfrm>
          <a:off x="5740400" y="260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99,311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48463</xdr:rowOff>
    </xdr:from>
    <xdr:to>
      <xdr:col>4</xdr:col>
      <xdr:colOff>520700</xdr:colOff>
      <xdr:row>15</xdr:row>
      <xdr:rowOff>150063</xdr:rowOff>
    </xdr:to>
    <xdr:sp macro="" textlink="">
      <xdr:nvSpPr>
        <xdr:cNvPr id="71" name="円/楕円 70"/>
        <xdr:cNvSpPr/>
      </xdr:nvSpPr>
      <xdr:spPr bwMode="auto">
        <a:xfrm>
          <a:off x="4953000" y="2667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160240</xdr:rowOff>
    </xdr:from>
    <xdr:ext cx="736600" cy="259045"/>
    <xdr:sp macro="" textlink="">
      <xdr:nvSpPr>
        <xdr:cNvPr id="72" name="テキスト ボックス 71"/>
        <xdr:cNvSpPr txBox="1"/>
      </xdr:nvSpPr>
      <xdr:spPr>
        <a:xfrm>
          <a:off x="4622800" y="2436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103,956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127826</xdr:rowOff>
    </xdr:from>
    <xdr:to>
      <xdr:col>3</xdr:col>
      <xdr:colOff>955675</xdr:colOff>
      <xdr:row>16</xdr:row>
      <xdr:rowOff>57976</xdr:rowOff>
    </xdr:to>
    <xdr:sp macro="" textlink="">
      <xdr:nvSpPr>
        <xdr:cNvPr id="73" name="円/楕円 72"/>
        <xdr:cNvSpPr/>
      </xdr:nvSpPr>
      <xdr:spPr bwMode="auto">
        <a:xfrm>
          <a:off x="4254500" y="2747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68153</xdr:rowOff>
    </xdr:from>
    <xdr:ext cx="762000" cy="259045"/>
    <xdr:sp macro="" textlink="">
      <xdr:nvSpPr>
        <xdr:cNvPr id="74" name="テキスト ボックス 73"/>
        <xdr:cNvSpPr txBox="1"/>
      </xdr:nvSpPr>
      <xdr:spPr>
        <a:xfrm>
          <a:off x="3924300" y="251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99,790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164840</xdr:rowOff>
    </xdr:from>
    <xdr:to>
      <xdr:col>3</xdr:col>
      <xdr:colOff>257175</xdr:colOff>
      <xdr:row>16</xdr:row>
      <xdr:rowOff>94990</xdr:rowOff>
    </xdr:to>
    <xdr:sp macro="" textlink="">
      <xdr:nvSpPr>
        <xdr:cNvPr id="75" name="円/楕円 74"/>
        <xdr:cNvSpPr/>
      </xdr:nvSpPr>
      <xdr:spPr bwMode="auto">
        <a:xfrm>
          <a:off x="3556000" y="2784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105167</xdr:rowOff>
    </xdr:from>
    <xdr:ext cx="762000" cy="259045"/>
    <xdr:sp macro="" textlink="">
      <xdr:nvSpPr>
        <xdr:cNvPr id="76" name="テキスト ボックス 75"/>
        <xdr:cNvSpPr txBox="1"/>
      </xdr:nvSpPr>
      <xdr:spPr>
        <a:xfrm>
          <a:off x="3225800" y="25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97,847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150990</xdr:rowOff>
    </xdr:from>
    <xdr:to>
      <xdr:col>2</xdr:col>
      <xdr:colOff>692150</xdr:colOff>
      <xdr:row>16</xdr:row>
      <xdr:rowOff>81140</xdr:rowOff>
    </xdr:to>
    <xdr:sp macro="" textlink="">
      <xdr:nvSpPr>
        <xdr:cNvPr id="77" name="円/楕円 76"/>
        <xdr:cNvSpPr/>
      </xdr:nvSpPr>
      <xdr:spPr bwMode="auto">
        <a:xfrm>
          <a:off x="2857500" y="2770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91317</xdr:rowOff>
    </xdr:from>
    <xdr:ext cx="762000" cy="259045"/>
    <xdr:sp macro="" textlink="">
      <xdr:nvSpPr>
        <xdr:cNvPr id="78" name="テキスト ボックス 77"/>
        <xdr:cNvSpPr txBox="1"/>
      </xdr:nvSpPr>
      <xdr:spPr>
        <a:xfrm>
          <a:off x="2527300" y="25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102037</xdr:rowOff>
    </xdr:from>
    <xdr:to>
      <xdr:col>4</xdr:col>
      <xdr:colOff>1117600</xdr:colOff>
      <xdr:row>38</xdr:row>
      <xdr:rowOff>64912</xdr:rowOff>
    </xdr:to>
    <xdr:cxnSp macro="">
      <xdr:nvCxnSpPr>
        <xdr:cNvPr id="105" name="直線コネクタ 104"/>
        <xdr:cNvCxnSpPr/>
      </xdr:nvCxnSpPr>
      <xdr:spPr bwMode="auto">
        <a:xfrm flipV="1">
          <a:off x="5651500" y="6369487"/>
          <a:ext cx="0" cy="11630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36989</xdr:rowOff>
    </xdr:from>
    <xdr:ext cx="762000" cy="259045"/>
    <xdr:sp macro="" textlink="">
      <xdr:nvSpPr>
        <xdr:cNvPr id="106" name="人口1人当たり決算額の推移最小値テキスト445"/>
        <xdr:cNvSpPr txBox="1"/>
      </xdr:nvSpPr>
      <xdr:spPr>
        <a:xfrm>
          <a:off x="5740400" y="75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4</xdr:col>
      <xdr:colOff>1028700</xdr:colOff>
      <xdr:row>38</xdr:row>
      <xdr:rowOff>64912</xdr:rowOff>
    </xdr:from>
    <xdr:to>
      <xdr:col>5</xdr:col>
      <xdr:colOff>73025</xdr:colOff>
      <xdr:row>38</xdr:row>
      <xdr:rowOff>64912</xdr:rowOff>
    </xdr:to>
    <xdr:cxnSp macro="">
      <xdr:nvCxnSpPr>
        <xdr:cNvPr id="107" name="直線コネクタ 106"/>
        <xdr:cNvCxnSpPr/>
      </xdr:nvCxnSpPr>
      <xdr:spPr bwMode="auto">
        <a:xfrm>
          <a:off x="5562600" y="7532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188414</xdr:rowOff>
    </xdr:from>
    <xdr:ext cx="762000" cy="259045"/>
    <xdr:sp macro="" textlink="">
      <xdr:nvSpPr>
        <xdr:cNvPr id="108" name="人口1人当たり決算額の推移最大値テキスト445"/>
        <xdr:cNvSpPr txBox="1"/>
      </xdr:nvSpPr>
      <xdr:spPr>
        <a:xfrm>
          <a:off x="5740400" y="611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48,592</a:t>
          </a:r>
          <a:endParaRPr kumimoji="1" lang="ja-JP" altLang="en-US" sz="1000" b="1">
            <a:latin typeface="ＭＳ Ｐゴシック"/>
          </a:endParaRPr>
        </a:p>
      </xdr:txBody>
    </xdr:sp>
    <xdr:clientData/>
  </xdr:oneCellAnchor>
  <xdr:twoCellAnchor>
    <xdr:from>
      <xdr:col>4</xdr:col>
      <xdr:colOff>1028700</xdr:colOff>
      <xdr:row>34</xdr:row>
      <xdr:rowOff>102037</xdr:rowOff>
    </xdr:from>
    <xdr:to>
      <xdr:col>5</xdr:col>
      <xdr:colOff>73025</xdr:colOff>
      <xdr:row>34</xdr:row>
      <xdr:rowOff>102037</xdr:rowOff>
    </xdr:to>
    <xdr:cxnSp macro="">
      <xdr:nvCxnSpPr>
        <xdr:cNvPr id="109" name="直線コネクタ 108"/>
        <xdr:cNvCxnSpPr/>
      </xdr:nvCxnSpPr>
      <xdr:spPr bwMode="auto">
        <a:xfrm>
          <a:off x="5562600" y="63694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156832</xdr:rowOff>
    </xdr:from>
    <xdr:to>
      <xdr:col>4</xdr:col>
      <xdr:colOff>1117600</xdr:colOff>
      <xdr:row>35</xdr:row>
      <xdr:rowOff>197226</xdr:rowOff>
    </xdr:to>
    <xdr:cxnSp macro="">
      <xdr:nvCxnSpPr>
        <xdr:cNvPr id="110" name="直線コネクタ 109"/>
        <xdr:cNvCxnSpPr/>
      </xdr:nvCxnSpPr>
      <xdr:spPr bwMode="auto">
        <a:xfrm>
          <a:off x="5003800" y="6767182"/>
          <a:ext cx="647700" cy="40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271642</xdr:rowOff>
    </xdr:from>
    <xdr:ext cx="762000" cy="259045"/>
    <xdr:sp macro="" textlink="">
      <xdr:nvSpPr>
        <xdr:cNvPr id="111" name="人口1人当たり決算額の推移平均値テキスト445"/>
        <xdr:cNvSpPr txBox="1"/>
      </xdr:nvSpPr>
      <xdr:spPr>
        <a:xfrm>
          <a:off x="5740400" y="688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22,729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299565</xdr:rowOff>
    </xdr:from>
    <xdr:to>
      <xdr:col>5</xdr:col>
      <xdr:colOff>34925</xdr:colOff>
      <xdr:row>36</xdr:row>
      <xdr:rowOff>58265</xdr:rowOff>
    </xdr:to>
    <xdr:sp macro="" textlink="">
      <xdr:nvSpPr>
        <xdr:cNvPr id="112" name="フローチャート : 判断 111"/>
        <xdr:cNvSpPr/>
      </xdr:nvSpPr>
      <xdr:spPr bwMode="auto">
        <a:xfrm>
          <a:off x="56007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121239</xdr:rowOff>
    </xdr:from>
    <xdr:to>
      <xdr:col>4</xdr:col>
      <xdr:colOff>469900</xdr:colOff>
      <xdr:row>35</xdr:row>
      <xdr:rowOff>156832</xdr:rowOff>
    </xdr:to>
    <xdr:cxnSp macro="">
      <xdr:nvCxnSpPr>
        <xdr:cNvPr id="113" name="直線コネクタ 112"/>
        <xdr:cNvCxnSpPr/>
      </xdr:nvCxnSpPr>
      <xdr:spPr bwMode="auto">
        <a:xfrm>
          <a:off x="4305300" y="6731589"/>
          <a:ext cx="698500" cy="35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274145</xdr:rowOff>
    </xdr:from>
    <xdr:to>
      <xdr:col>4</xdr:col>
      <xdr:colOff>520700</xdr:colOff>
      <xdr:row>36</xdr:row>
      <xdr:rowOff>32845</xdr:rowOff>
    </xdr:to>
    <xdr:sp macro="" textlink="">
      <xdr:nvSpPr>
        <xdr:cNvPr id="114" name="フローチャート : 判断 113"/>
        <xdr:cNvSpPr/>
      </xdr:nvSpPr>
      <xdr:spPr bwMode="auto">
        <a:xfrm>
          <a:off x="49530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17622</xdr:rowOff>
    </xdr:from>
    <xdr:ext cx="736600" cy="259045"/>
    <xdr:sp macro="" textlink="">
      <xdr:nvSpPr>
        <xdr:cNvPr id="115" name="テキスト ボックス 114"/>
        <xdr:cNvSpPr txBox="1"/>
      </xdr:nvSpPr>
      <xdr:spPr>
        <a:xfrm>
          <a:off x="4622800" y="697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73165</xdr:rowOff>
    </xdr:from>
    <xdr:to>
      <xdr:col>3</xdr:col>
      <xdr:colOff>904875</xdr:colOff>
      <xdr:row>35</xdr:row>
      <xdr:rowOff>121239</xdr:rowOff>
    </xdr:to>
    <xdr:cxnSp macro="">
      <xdr:nvCxnSpPr>
        <xdr:cNvPr id="116" name="直線コネクタ 115"/>
        <xdr:cNvCxnSpPr/>
      </xdr:nvCxnSpPr>
      <xdr:spPr bwMode="auto">
        <a:xfrm>
          <a:off x="3606800" y="6683515"/>
          <a:ext cx="698500" cy="48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18056</xdr:rowOff>
    </xdr:from>
    <xdr:ext cx="762000" cy="259045"/>
    <xdr:sp macro="" textlink="">
      <xdr:nvSpPr>
        <xdr:cNvPr id="118" name="テキスト ボックス 117"/>
        <xdr:cNvSpPr txBox="1"/>
      </xdr:nvSpPr>
      <xdr:spPr>
        <a:xfrm>
          <a:off x="39243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22004</xdr:rowOff>
    </xdr:from>
    <xdr:to>
      <xdr:col>3</xdr:col>
      <xdr:colOff>206375</xdr:colOff>
      <xdr:row>35</xdr:row>
      <xdr:rowOff>73165</xdr:rowOff>
    </xdr:to>
    <xdr:cxnSp macro="">
      <xdr:nvCxnSpPr>
        <xdr:cNvPr id="119" name="直線コネクタ 118"/>
        <xdr:cNvCxnSpPr/>
      </xdr:nvCxnSpPr>
      <xdr:spPr bwMode="auto">
        <a:xfrm>
          <a:off x="2908300" y="6632354"/>
          <a:ext cx="698500" cy="51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291942</xdr:rowOff>
    </xdr:from>
    <xdr:ext cx="762000" cy="259045"/>
    <xdr:sp macro="" textlink="">
      <xdr:nvSpPr>
        <xdr:cNvPr id="121" name="テキスト ボックス 120"/>
        <xdr:cNvSpPr txBox="1"/>
      </xdr:nvSpPr>
      <xdr:spPr>
        <a:xfrm>
          <a:off x="32258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228254</xdr:rowOff>
    </xdr:from>
    <xdr:ext cx="762000" cy="259045"/>
    <xdr:sp macro="" textlink="">
      <xdr:nvSpPr>
        <xdr:cNvPr id="123" name="テキスト ボックス 122"/>
        <xdr:cNvSpPr txBox="1"/>
      </xdr:nvSpPr>
      <xdr:spPr>
        <a:xfrm>
          <a:off x="2527300" y="68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146426</xdr:rowOff>
    </xdr:from>
    <xdr:to>
      <xdr:col>5</xdr:col>
      <xdr:colOff>34925</xdr:colOff>
      <xdr:row>35</xdr:row>
      <xdr:rowOff>248026</xdr:rowOff>
    </xdr:to>
    <xdr:sp macro="" textlink="">
      <xdr:nvSpPr>
        <xdr:cNvPr id="129" name="円/楕円 128"/>
        <xdr:cNvSpPr/>
      </xdr:nvSpPr>
      <xdr:spPr bwMode="auto">
        <a:xfrm>
          <a:off x="5600700" y="6756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334403</xdr:rowOff>
    </xdr:from>
    <xdr:ext cx="762000" cy="259045"/>
    <xdr:sp macro="" textlink="">
      <xdr:nvSpPr>
        <xdr:cNvPr id="130" name="人口1人当たり決算額の推移該当値テキスト445"/>
        <xdr:cNvSpPr txBox="1"/>
      </xdr:nvSpPr>
      <xdr:spPr>
        <a:xfrm>
          <a:off x="5740400" y="660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29,428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106032</xdr:rowOff>
    </xdr:from>
    <xdr:to>
      <xdr:col>4</xdr:col>
      <xdr:colOff>520700</xdr:colOff>
      <xdr:row>35</xdr:row>
      <xdr:rowOff>207632</xdr:rowOff>
    </xdr:to>
    <xdr:sp macro="" textlink="">
      <xdr:nvSpPr>
        <xdr:cNvPr id="131" name="円/楕円 130"/>
        <xdr:cNvSpPr/>
      </xdr:nvSpPr>
      <xdr:spPr bwMode="auto">
        <a:xfrm>
          <a:off x="4953000" y="6716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217809</xdr:rowOff>
    </xdr:from>
    <xdr:ext cx="736600" cy="259045"/>
    <xdr:sp macro="" textlink="">
      <xdr:nvSpPr>
        <xdr:cNvPr id="132" name="テキスト ボックス 131"/>
        <xdr:cNvSpPr txBox="1"/>
      </xdr:nvSpPr>
      <xdr:spPr>
        <a:xfrm>
          <a:off x="4622800" y="6485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31,195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70439</xdr:rowOff>
    </xdr:from>
    <xdr:to>
      <xdr:col>3</xdr:col>
      <xdr:colOff>955675</xdr:colOff>
      <xdr:row>35</xdr:row>
      <xdr:rowOff>172039</xdr:rowOff>
    </xdr:to>
    <xdr:sp macro="" textlink="">
      <xdr:nvSpPr>
        <xdr:cNvPr id="133" name="円/楕円 132"/>
        <xdr:cNvSpPr/>
      </xdr:nvSpPr>
      <xdr:spPr bwMode="auto">
        <a:xfrm>
          <a:off x="4254500" y="6680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182216</xdr:rowOff>
    </xdr:from>
    <xdr:ext cx="762000" cy="259045"/>
    <xdr:sp macro="" textlink="">
      <xdr:nvSpPr>
        <xdr:cNvPr id="134" name="テキスト ボックス 133"/>
        <xdr:cNvSpPr txBox="1"/>
      </xdr:nvSpPr>
      <xdr:spPr>
        <a:xfrm>
          <a:off x="3924300" y="644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32,752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22365</xdr:rowOff>
    </xdr:from>
    <xdr:to>
      <xdr:col>3</xdr:col>
      <xdr:colOff>257175</xdr:colOff>
      <xdr:row>35</xdr:row>
      <xdr:rowOff>123965</xdr:rowOff>
    </xdr:to>
    <xdr:sp macro="" textlink="">
      <xdr:nvSpPr>
        <xdr:cNvPr id="135" name="円/楕円 134"/>
        <xdr:cNvSpPr/>
      </xdr:nvSpPr>
      <xdr:spPr bwMode="auto">
        <a:xfrm>
          <a:off x="3556000" y="6632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134142</xdr:rowOff>
    </xdr:from>
    <xdr:ext cx="762000" cy="259045"/>
    <xdr:sp macro="" textlink="">
      <xdr:nvSpPr>
        <xdr:cNvPr id="136" name="テキスト ボックス 135"/>
        <xdr:cNvSpPr txBox="1"/>
      </xdr:nvSpPr>
      <xdr:spPr>
        <a:xfrm>
          <a:off x="3225800" y="64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34,855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314104</xdr:rowOff>
    </xdr:from>
    <xdr:to>
      <xdr:col>2</xdr:col>
      <xdr:colOff>692150</xdr:colOff>
      <xdr:row>35</xdr:row>
      <xdr:rowOff>72804</xdr:rowOff>
    </xdr:to>
    <xdr:sp macro="" textlink="">
      <xdr:nvSpPr>
        <xdr:cNvPr id="137" name="円/楕円 136"/>
        <xdr:cNvSpPr/>
      </xdr:nvSpPr>
      <xdr:spPr bwMode="auto">
        <a:xfrm>
          <a:off x="2857500" y="6581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82981</xdr:rowOff>
    </xdr:from>
    <xdr:ext cx="762000" cy="259045"/>
    <xdr:sp macro="" textlink="">
      <xdr:nvSpPr>
        <xdr:cNvPr id="138" name="テキスト ボックス 137"/>
        <xdr:cNvSpPr txBox="1"/>
      </xdr:nvSpPr>
      <xdr:spPr>
        <a:xfrm>
          <a:off x="2527300" y="635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山形県村山市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25,136
24,957
196.98
13,842,236
13,033,883
769,811
7,279,715
13,927,180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115.2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51150</xdr:rowOff>
    </xdr:from>
    <xdr:to>
      <xdr:col>6</xdr:col>
      <xdr:colOff>510540</xdr:colOff>
      <xdr:row>38</xdr:row>
      <xdr:rowOff>35361</xdr:rowOff>
    </xdr:to>
    <xdr:cxnSp macro="">
      <xdr:nvCxnSpPr>
        <xdr:cNvPr id="58" name="直線コネクタ 57"/>
        <xdr:cNvCxnSpPr/>
      </xdr:nvCxnSpPr>
      <xdr:spPr>
        <a:xfrm flipV="1">
          <a:off x="4633595" y="5366100"/>
          <a:ext cx="1270" cy="118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39188</xdr:rowOff>
    </xdr:from>
    <xdr:ext cx="534377" cy="259045"/>
    <xdr:sp macro="" textlink="">
      <xdr:nvSpPr>
        <xdr:cNvPr id="59" name="人件費最小値テキスト"/>
        <xdr:cNvSpPr txBox="1"/>
      </xdr:nvSpPr>
      <xdr:spPr>
        <a:xfrm>
          <a:off x="4686300" y="65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54,390</a:t>
          </a:r>
          <a:endParaRPr kumimoji="1" lang="ja-JP" altLang="en-US" sz="1000" b="1">
            <a:latin typeface="ＭＳ Ｐゴシック"/>
          </a:endParaRPr>
        </a:p>
      </xdr:txBody>
    </xdr:sp>
    <xdr:clientData/>
  </xdr:oneCellAnchor>
  <xdr:twoCellAnchor>
    <xdr:from>
      <xdr:col>6</xdr:col>
      <xdr:colOff>422275</xdr:colOff>
      <xdr:row>38</xdr:row>
      <xdr:rowOff>35361</xdr:rowOff>
    </xdr:from>
    <xdr:to>
      <xdr:col>6</xdr:col>
      <xdr:colOff>600075</xdr:colOff>
      <xdr:row>38</xdr:row>
      <xdr:rowOff>35361</xdr:rowOff>
    </xdr:to>
    <xdr:cxnSp macro="">
      <xdr:nvCxnSpPr>
        <xdr:cNvPr id="60" name="直線コネクタ 59"/>
        <xdr:cNvCxnSpPr/>
      </xdr:nvCxnSpPr>
      <xdr:spPr>
        <a:xfrm>
          <a:off x="4546600" y="655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169277</xdr:rowOff>
    </xdr:from>
    <xdr:ext cx="599010" cy="259045"/>
    <xdr:sp macro="" textlink="">
      <xdr:nvSpPr>
        <xdr:cNvPr id="61" name="人件費最大値テキスト"/>
        <xdr:cNvSpPr txBox="1"/>
      </xdr:nvSpPr>
      <xdr:spPr>
        <a:xfrm>
          <a:off x="4686300" y="514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126,923</a:t>
          </a:r>
          <a:endParaRPr kumimoji="1" lang="ja-JP" altLang="en-US" sz="1000" b="1">
            <a:latin typeface="ＭＳ Ｐゴシック"/>
          </a:endParaRPr>
        </a:p>
      </xdr:txBody>
    </xdr:sp>
    <xdr:clientData/>
  </xdr:oneCellAnchor>
  <xdr:twoCellAnchor>
    <xdr:from>
      <xdr:col>6</xdr:col>
      <xdr:colOff>422275</xdr:colOff>
      <xdr:row>31</xdr:row>
      <xdr:rowOff>51150</xdr:rowOff>
    </xdr:from>
    <xdr:to>
      <xdr:col>6</xdr:col>
      <xdr:colOff>600075</xdr:colOff>
      <xdr:row>31</xdr:row>
      <xdr:rowOff>51150</xdr:rowOff>
    </xdr:to>
    <xdr:cxnSp macro="">
      <xdr:nvCxnSpPr>
        <xdr:cNvPr id="62" name="直線コネクタ 61"/>
        <xdr:cNvCxnSpPr/>
      </xdr:nvCxnSpPr>
      <xdr:spPr>
        <a:xfrm>
          <a:off x="4546600" y="536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81227</xdr:rowOff>
    </xdr:from>
    <xdr:to>
      <xdr:col>6</xdr:col>
      <xdr:colOff>511175</xdr:colOff>
      <xdr:row>34</xdr:row>
      <xdr:rowOff>137838</xdr:rowOff>
    </xdr:to>
    <xdr:cxnSp macro="">
      <xdr:nvCxnSpPr>
        <xdr:cNvPr id="63" name="直線コネクタ 62"/>
        <xdr:cNvCxnSpPr/>
      </xdr:nvCxnSpPr>
      <xdr:spPr>
        <a:xfrm>
          <a:off x="3797300" y="5910527"/>
          <a:ext cx="838200" cy="5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2388</xdr:rowOff>
    </xdr:from>
    <xdr:ext cx="534377" cy="259045"/>
    <xdr:sp macro="" textlink="">
      <xdr:nvSpPr>
        <xdr:cNvPr id="64" name="人件費平均値テキスト"/>
        <xdr:cNvSpPr txBox="1"/>
      </xdr:nvSpPr>
      <xdr:spPr>
        <a:xfrm>
          <a:off x="4686300" y="60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23961</xdr:rowOff>
    </xdr:from>
    <xdr:to>
      <xdr:col>6</xdr:col>
      <xdr:colOff>561975</xdr:colOff>
      <xdr:row>35</xdr:row>
      <xdr:rowOff>125561</xdr:rowOff>
    </xdr:to>
    <xdr:sp macro="" textlink="">
      <xdr:nvSpPr>
        <xdr:cNvPr id="65" name="フローチャート : 判断 64"/>
        <xdr:cNvSpPr/>
      </xdr:nvSpPr>
      <xdr:spPr>
        <a:xfrm>
          <a:off x="45847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81227</xdr:rowOff>
    </xdr:from>
    <xdr:to>
      <xdr:col>5</xdr:col>
      <xdr:colOff>358775</xdr:colOff>
      <xdr:row>34</xdr:row>
      <xdr:rowOff>146346</xdr:rowOff>
    </xdr:to>
    <xdr:cxnSp macro="">
      <xdr:nvCxnSpPr>
        <xdr:cNvPr id="66" name="直線コネクタ 65"/>
        <xdr:cNvCxnSpPr/>
      </xdr:nvCxnSpPr>
      <xdr:spPr>
        <a:xfrm flipV="1">
          <a:off x="2908300" y="5910527"/>
          <a:ext cx="889000" cy="6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19895</xdr:rowOff>
    </xdr:from>
    <xdr:to>
      <xdr:col>5</xdr:col>
      <xdr:colOff>409575</xdr:colOff>
      <xdr:row>35</xdr:row>
      <xdr:rowOff>121495</xdr:rowOff>
    </xdr:to>
    <xdr:sp macro="" textlink="">
      <xdr:nvSpPr>
        <xdr:cNvPr id="67" name="フローチャート : 判断 66"/>
        <xdr:cNvSpPr/>
      </xdr:nvSpPr>
      <xdr:spPr>
        <a:xfrm>
          <a:off x="3746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112622</xdr:rowOff>
    </xdr:from>
    <xdr:ext cx="534377" cy="259045"/>
    <xdr:sp macro="" textlink="">
      <xdr:nvSpPr>
        <xdr:cNvPr id="68" name="テキスト ボックス 67"/>
        <xdr:cNvSpPr txBox="1"/>
      </xdr:nvSpPr>
      <xdr:spPr>
        <a:xfrm>
          <a:off x="3530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146346</xdr:rowOff>
    </xdr:from>
    <xdr:to>
      <xdr:col>4</xdr:col>
      <xdr:colOff>155575</xdr:colOff>
      <xdr:row>34</xdr:row>
      <xdr:rowOff>155767</xdr:rowOff>
    </xdr:to>
    <xdr:cxnSp macro="">
      <xdr:nvCxnSpPr>
        <xdr:cNvPr id="69" name="直線コネクタ 68"/>
        <xdr:cNvCxnSpPr/>
      </xdr:nvCxnSpPr>
      <xdr:spPr>
        <a:xfrm flipV="1">
          <a:off x="2019300" y="5975646"/>
          <a:ext cx="889000" cy="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67264</xdr:rowOff>
    </xdr:from>
    <xdr:to>
      <xdr:col>4</xdr:col>
      <xdr:colOff>206375</xdr:colOff>
      <xdr:row>35</xdr:row>
      <xdr:rowOff>168864</xdr:rowOff>
    </xdr:to>
    <xdr:sp macro="" textlink="">
      <xdr:nvSpPr>
        <xdr:cNvPr id="70" name="フローチャート : 判断 69"/>
        <xdr:cNvSpPr/>
      </xdr:nvSpPr>
      <xdr:spPr>
        <a:xfrm>
          <a:off x="2857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159991</xdr:rowOff>
    </xdr:from>
    <xdr:ext cx="534377" cy="259045"/>
    <xdr:sp macro="" textlink="">
      <xdr:nvSpPr>
        <xdr:cNvPr id="71" name="テキスト ボックス 70"/>
        <xdr:cNvSpPr txBox="1"/>
      </xdr:nvSpPr>
      <xdr:spPr>
        <a:xfrm>
          <a:off x="2641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131225</xdr:rowOff>
    </xdr:from>
    <xdr:to>
      <xdr:col>2</xdr:col>
      <xdr:colOff>638175</xdr:colOff>
      <xdr:row>34</xdr:row>
      <xdr:rowOff>155767</xdr:rowOff>
    </xdr:to>
    <xdr:cxnSp macro="">
      <xdr:nvCxnSpPr>
        <xdr:cNvPr id="72" name="直線コネクタ 71"/>
        <xdr:cNvCxnSpPr/>
      </xdr:nvCxnSpPr>
      <xdr:spPr>
        <a:xfrm>
          <a:off x="1130300" y="5960525"/>
          <a:ext cx="889000" cy="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84834</xdr:rowOff>
    </xdr:from>
    <xdr:to>
      <xdr:col>3</xdr:col>
      <xdr:colOff>3175</xdr:colOff>
      <xdr:row>36</xdr:row>
      <xdr:rowOff>14984</xdr:rowOff>
    </xdr:to>
    <xdr:sp macro="" textlink="">
      <xdr:nvSpPr>
        <xdr:cNvPr id="73" name="フローチャート : 判断 72"/>
        <xdr:cNvSpPr/>
      </xdr:nvSpPr>
      <xdr:spPr>
        <a:xfrm>
          <a:off x="1968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6111</xdr:rowOff>
    </xdr:from>
    <xdr:ext cx="534377" cy="259045"/>
    <xdr:sp macro="" textlink="">
      <xdr:nvSpPr>
        <xdr:cNvPr id="74" name="テキスト ボックス 73"/>
        <xdr:cNvSpPr txBox="1"/>
      </xdr:nvSpPr>
      <xdr:spPr>
        <a:xfrm>
          <a:off x="1752111" y="61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45041</xdr:rowOff>
    </xdr:from>
    <xdr:to>
      <xdr:col>1</xdr:col>
      <xdr:colOff>485775</xdr:colOff>
      <xdr:row>35</xdr:row>
      <xdr:rowOff>146641</xdr:rowOff>
    </xdr:to>
    <xdr:sp macro="" textlink="">
      <xdr:nvSpPr>
        <xdr:cNvPr id="75" name="フローチャート : 判断 74"/>
        <xdr:cNvSpPr/>
      </xdr:nvSpPr>
      <xdr:spPr>
        <a:xfrm>
          <a:off x="1079500" y="6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137768</xdr:rowOff>
    </xdr:from>
    <xdr:ext cx="534377" cy="259045"/>
    <xdr:sp macro="" textlink="">
      <xdr:nvSpPr>
        <xdr:cNvPr id="76" name="テキスト ボックス 75"/>
        <xdr:cNvSpPr txBox="1"/>
      </xdr:nvSpPr>
      <xdr:spPr>
        <a:xfrm>
          <a:off x="863111" y="61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87038</xdr:rowOff>
    </xdr:from>
    <xdr:to>
      <xdr:col>6</xdr:col>
      <xdr:colOff>561975</xdr:colOff>
      <xdr:row>35</xdr:row>
      <xdr:rowOff>17188</xdr:rowOff>
    </xdr:to>
    <xdr:sp macro="" textlink="">
      <xdr:nvSpPr>
        <xdr:cNvPr id="82" name="円/楕円 81"/>
        <xdr:cNvSpPr/>
      </xdr:nvSpPr>
      <xdr:spPr>
        <a:xfrm>
          <a:off x="4584700" y="59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109915</xdr:rowOff>
    </xdr:from>
    <xdr:ext cx="534377" cy="259045"/>
    <xdr:sp macro="" textlink="">
      <xdr:nvSpPr>
        <xdr:cNvPr id="83" name="人件費該当値テキスト"/>
        <xdr:cNvSpPr txBox="1"/>
      </xdr:nvSpPr>
      <xdr:spPr>
        <a:xfrm>
          <a:off x="4686300" y="576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90,114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30427</xdr:rowOff>
    </xdr:from>
    <xdr:to>
      <xdr:col>5</xdr:col>
      <xdr:colOff>409575</xdr:colOff>
      <xdr:row>34</xdr:row>
      <xdr:rowOff>132027</xdr:rowOff>
    </xdr:to>
    <xdr:sp macro="" textlink="">
      <xdr:nvSpPr>
        <xdr:cNvPr id="84" name="円/楕円 83"/>
        <xdr:cNvSpPr/>
      </xdr:nvSpPr>
      <xdr:spPr>
        <a:xfrm>
          <a:off x="3746500" y="585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148554</xdr:rowOff>
    </xdr:from>
    <xdr:ext cx="534377" cy="259045"/>
    <xdr:sp macro="" textlink="">
      <xdr:nvSpPr>
        <xdr:cNvPr id="85" name="テキスト ボックス 84"/>
        <xdr:cNvSpPr txBox="1"/>
      </xdr:nvSpPr>
      <xdr:spPr>
        <a:xfrm>
          <a:off x="3530111" y="563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93,581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95546</xdr:rowOff>
    </xdr:from>
    <xdr:to>
      <xdr:col>4</xdr:col>
      <xdr:colOff>206375</xdr:colOff>
      <xdr:row>35</xdr:row>
      <xdr:rowOff>25696</xdr:rowOff>
    </xdr:to>
    <xdr:sp macro="" textlink="">
      <xdr:nvSpPr>
        <xdr:cNvPr id="86" name="円/楕円 85"/>
        <xdr:cNvSpPr/>
      </xdr:nvSpPr>
      <xdr:spPr>
        <a:xfrm>
          <a:off x="2857500" y="592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42223</xdr:rowOff>
    </xdr:from>
    <xdr:ext cx="534377" cy="259045"/>
    <xdr:sp macro="" textlink="">
      <xdr:nvSpPr>
        <xdr:cNvPr id="87" name="テキスト ボックス 86"/>
        <xdr:cNvSpPr txBox="1"/>
      </xdr:nvSpPr>
      <xdr:spPr>
        <a:xfrm>
          <a:off x="2641111" y="570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89,593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104967</xdr:rowOff>
    </xdr:from>
    <xdr:to>
      <xdr:col>3</xdr:col>
      <xdr:colOff>3175</xdr:colOff>
      <xdr:row>35</xdr:row>
      <xdr:rowOff>35117</xdr:rowOff>
    </xdr:to>
    <xdr:sp macro="" textlink="">
      <xdr:nvSpPr>
        <xdr:cNvPr id="88" name="円/楕円 87"/>
        <xdr:cNvSpPr/>
      </xdr:nvSpPr>
      <xdr:spPr>
        <a:xfrm>
          <a:off x="1968500" y="593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51644</xdr:rowOff>
    </xdr:from>
    <xdr:ext cx="534377" cy="259045"/>
    <xdr:sp macro="" textlink="">
      <xdr:nvSpPr>
        <xdr:cNvPr id="89" name="テキスト ボックス 88"/>
        <xdr:cNvSpPr txBox="1"/>
      </xdr:nvSpPr>
      <xdr:spPr>
        <a:xfrm>
          <a:off x="1752111" y="570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89,016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80425</xdr:rowOff>
    </xdr:from>
    <xdr:to>
      <xdr:col>1</xdr:col>
      <xdr:colOff>485775</xdr:colOff>
      <xdr:row>35</xdr:row>
      <xdr:rowOff>10575</xdr:rowOff>
    </xdr:to>
    <xdr:sp macro="" textlink="">
      <xdr:nvSpPr>
        <xdr:cNvPr id="90" name="円/楕円 89"/>
        <xdr:cNvSpPr/>
      </xdr:nvSpPr>
      <xdr:spPr>
        <a:xfrm>
          <a:off x="1079500" y="590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27102</xdr:rowOff>
    </xdr:from>
    <xdr:ext cx="534377" cy="259045"/>
    <xdr:sp macro="" textlink="">
      <xdr:nvSpPr>
        <xdr:cNvPr id="91" name="テキスト ボックス 90"/>
        <xdr:cNvSpPr txBox="1"/>
      </xdr:nvSpPr>
      <xdr:spPr>
        <a:xfrm>
          <a:off x="863111" y="568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64,201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135699</xdr:rowOff>
    </xdr:from>
    <xdr:to>
      <xdr:col>6</xdr:col>
      <xdr:colOff>510540</xdr:colOff>
      <xdr:row>59</xdr:row>
      <xdr:rowOff>40684</xdr:rowOff>
    </xdr:to>
    <xdr:cxnSp macro="">
      <xdr:nvCxnSpPr>
        <xdr:cNvPr id="118" name="直線コネクタ 117"/>
        <xdr:cNvCxnSpPr/>
      </xdr:nvCxnSpPr>
      <xdr:spPr>
        <a:xfrm flipV="1">
          <a:off x="4633595" y="8536749"/>
          <a:ext cx="1270" cy="1619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44511</xdr:rowOff>
    </xdr:from>
    <xdr:ext cx="534377" cy="259045"/>
    <xdr:sp macro="" textlink="">
      <xdr:nvSpPr>
        <xdr:cNvPr id="119" name="物件費最小値テキスト"/>
        <xdr:cNvSpPr txBox="1"/>
      </xdr:nvSpPr>
      <xdr:spPr>
        <a:xfrm>
          <a:off x="4686300" y="101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43,564</a:t>
          </a:r>
          <a:endParaRPr kumimoji="1" lang="ja-JP" altLang="en-US" sz="1000" b="1">
            <a:latin typeface="ＭＳ Ｐゴシック"/>
          </a:endParaRPr>
        </a:p>
      </xdr:txBody>
    </xdr:sp>
    <xdr:clientData/>
  </xdr:oneCellAnchor>
  <xdr:twoCellAnchor>
    <xdr:from>
      <xdr:col>6</xdr:col>
      <xdr:colOff>422275</xdr:colOff>
      <xdr:row>59</xdr:row>
      <xdr:rowOff>40684</xdr:rowOff>
    </xdr:from>
    <xdr:to>
      <xdr:col>6</xdr:col>
      <xdr:colOff>600075</xdr:colOff>
      <xdr:row>59</xdr:row>
      <xdr:rowOff>40684</xdr:rowOff>
    </xdr:to>
    <xdr:cxnSp macro="">
      <xdr:nvCxnSpPr>
        <xdr:cNvPr id="120" name="直線コネクタ 119"/>
        <xdr:cNvCxnSpPr/>
      </xdr:nvCxnSpPr>
      <xdr:spPr>
        <a:xfrm>
          <a:off x="4546600" y="1015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82376</xdr:rowOff>
    </xdr:from>
    <xdr:ext cx="599010" cy="259045"/>
    <xdr:sp macro="" textlink="">
      <xdr:nvSpPr>
        <xdr:cNvPr id="121" name="物件費最大値テキスト"/>
        <xdr:cNvSpPr txBox="1"/>
      </xdr:nvSpPr>
      <xdr:spPr>
        <a:xfrm>
          <a:off x="4686300" y="831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142,745</a:t>
          </a:r>
          <a:endParaRPr kumimoji="1" lang="ja-JP" altLang="en-US" sz="1000" b="1">
            <a:latin typeface="ＭＳ Ｐゴシック"/>
          </a:endParaRPr>
        </a:p>
      </xdr:txBody>
    </xdr:sp>
    <xdr:clientData/>
  </xdr:oneCellAnchor>
  <xdr:twoCellAnchor>
    <xdr:from>
      <xdr:col>6</xdr:col>
      <xdr:colOff>422275</xdr:colOff>
      <xdr:row>49</xdr:row>
      <xdr:rowOff>135699</xdr:rowOff>
    </xdr:from>
    <xdr:to>
      <xdr:col>6</xdr:col>
      <xdr:colOff>600075</xdr:colOff>
      <xdr:row>49</xdr:row>
      <xdr:rowOff>135699</xdr:rowOff>
    </xdr:to>
    <xdr:cxnSp macro="">
      <xdr:nvCxnSpPr>
        <xdr:cNvPr id="122" name="直線コネクタ 121"/>
        <xdr:cNvCxnSpPr/>
      </xdr:nvCxnSpPr>
      <xdr:spPr>
        <a:xfrm>
          <a:off x="4546600" y="853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18265</xdr:rowOff>
    </xdr:from>
    <xdr:to>
      <xdr:col>6</xdr:col>
      <xdr:colOff>511175</xdr:colOff>
      <xdr:row>57</xdr:row>
      <xdr:rowOff>132711</xdr:rowOff>
    </xdr:to>
    <xdr:cxnSp macro="">
      <xdr:nvCxnSpPr>
        <xdr:cNvPr id="123" name="直線コネクタ 122"/>
        <xdr:cNvCxnSpPr/>
      </xdr:nvCxnSpPr>
      <xdr:spPr>
        <a:xfrm flipV="1">
          <a:off x="3797300" y="9790915"/>
          <a:ext cx="838200" cy="11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35490</xdr:rowOff>
    </xdr:from>
    <xdr:ext cx="534377" cy="259045"/>
    <xdr:sp macro="" textlink="">
      <xdr:nvSpPr>
        <xdr:cNvPr id="124" name="物件費平均値テキスト"/>
        <xdr:cNvSpPr txBox="1"/>
      </xdr:nvSpPr>
      <xdr:spPr>
        <a:xfrm>
          <a:off x="4686300" y="9465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73,672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12613</xdr:rowOff>
    </xdr:from>
    <xdr:to>
      <xdr:col>6</xdr:col>
      <xdr:colOff>561975</xdr:colOff>
      <xdr:row>56</xdr:row>
      <xdr:rowOff>114213</xdr:rowOff>
    </xdr:to>
    <xdr:sp macro="" textlink="">
      <xdr:nvSpPr>
        <xdr:cNvPr id="125" name="フローチャート : 判断 124"/>
        <xdr:cNvSpPr/>
      </xdr:nvSpPr>
      <xdr:spPr>
        <a:xfrm>
          <a:off x="4584700" y="961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132711</xdr:rowOff>
    </xdr:from>
    <xdr:to>
      <xdr:col>5</xdr:col>
      <xdr:colOff>358775</xdr:colOff>
      <xdr:row>58</xdr:row>
      <xdr:rowOff>77994</xdr:rowOff>
    </xdr:to>
    <xdr:cxnSp macro="">
      <xdr:nvCxnSpPr>
        <xdr:cNvPr id="126" name="直線コネクタ 125"/>
        <xdr:cNvCxnSpPr/>
      </xdr:nvCxnSpPr>
      <xdr:spPr>
        <a:xfrm flipV="1">
          <a:off x="2908300" y="9905361"/>
          <a:ext cx="889000" cy="11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66334</xdr:rowOff>
    </xdr:from>
    <xdr:to>
      <xdr:col>5</xdr:col>
      <xdr:colOff>409575</xdr:colOff>
      <xdr:row>56</xdr:row>
      <xdr:rowOff>167934</xdr:rowOff>
    </xdr:to>
    <xdr:sp macro="" textlink="">
      <xdr:nvSpPr>
        <xdr:cNvPr id="127" name="フローチャート : 判断 126"/>
        <xdr:cNvSpPr/>
      </xdr:nvSpPr>
      <xdr:spPr>
        <a:xfrm>
          <a:off x="3746500" y="966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13011</xdr:rowOff>
    </xdr:from>
    <xdr:ext cx="534377" cy="259045"/>
    <xdr:sp macro="" textlink="">
      <xdr:nvSpPr>
        <xdr:cNvPr id="128" name="テキスト ボックス 127"/>
        <xdr:cNvSpPr txBox="1"/>
      </xdr:nvSpPr>
      <xdr:spPr>
        <a:xfrm>
          <a:off x="3530111" y="944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77994</xdr:rowOff>
    </xdr:from>
    <xdr:to>
      <xdr:col>4</xdr:col>
      <xdr:colOff>155575</xdr:colOff>
      <xdr:row>58</xdr:row>
      <xdr:rowOff>146166</xdr:rowOff>
    </xdr:to>
    <xdr:cxnSp macro="">
      <xdr:nvCxnSpPr>
        <xdr:cNvPr id="129" name="直線コネクタ 128"/>
        <xdr:cNvCxnSpPr/>
      </xdr:nvCxnSpPr>
      <xdr:spPr>
        <a:xfrm flipV="1">
          <a:off x="2019300" y="10022094"/>
          <a:ext cx="889000" cy="6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63901</xdr:rowOff>
    </xdr:from>
    <xdr:to>
      <xdr:col>4</xdr:col>
      <xdr:colOff>206375</xdr:colOff>
      <xdr:row>56</xdr:row>
      <xdr:rowOff>165501</xdr:rowOff>
    </xdr:to>
    <xdr:sp macro="" textlink="">
      <xdr:nvSpPr>
        <xdr:cNvPr id="130" name="フローチャート : 判断 129"/>
        <xdr:cNvSpPr/>
      </xdr:nvSpPr>
      <xdr:spPr>
        <a:xfrm>
          <a:off x="2857500" y="96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10578</xdr:rowOff>
    </xdr:from>
    <xdr:ext cx="534377" cy="259045"/>
    <xdr:sp macro="" textlink="">
      <xdr:nvSpPr>
        <xdr:cNvPr id="131" name="テキスト ボックス 130"/>
        <xdr:cNvSpPr txBox="1"/>
      </xdr:nvSpPr>
      <xdr:spPr>
        <a:xfrm>
          <a:off x="2641111" y="944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146166</xdr:rowOff>
    </xdr:from>
    <xdr:to>
      <xdr:col>2</xdr:col>
      <xdr:colOff>638175</xdr:colOff>
      <xdr:row>58</xdr:row>
      <xdr:rowOff>168340</xdr:rowOff>
    </xdr:to>
    <xdr:cxnSp macro="">
      <xdr:nvCxnSpPr>
        <xdr:cNvPr id="132" name="直線コネクタ 131"/>
        <xdr:cNvCxnSpPr/>
      </xdr:nvCxnSpPr>
      <xdr:spPr>
        <a:xfrm flipV="1">
          <a:off x="1130300" y="10090266"/>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72947</xdr:rowOff>
    </xdr:from>
    <xdr:to>
      <xdr:col>3</xdr:col>
      <xdr:colOff>3175</xdr:colOff>
      <xdr:row>57</xdr:row>
      <xdr:rowOff>3097</xdr:rowOff>
    </xdr:to>
    <xdr:sp macro="" textlink="">
      <xdr:nvSpPr>
        <xdr:cNvPr id="133" name="フローチャート : 判断 132"/>
        <xdr:cNvSpPr/>
      </xdr:nvSpPr>
      <xdr:spPr>
        <a:xfrm>
          <a:off x="1968500" y="967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19624</xdr:rowOff>
    </xdr:from>
    <xdr:ext cx="534377" cy="259045"/>
    <xdr:sp macro="" textlink="">
      <xdr:nvSpPr>
        <xdr:cNvPr id="134" name="テキスト ボックス 133"/>
        <xdr:cNvSpPr txBox="1"/>
      </xdr:nvSpPr>
      <xdr:spPr>
        <a:xfrm>
          <a:off x="1752111" y="944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20581</xdr:rowOff>
    </xdr:from>
    <xdr:to>
      <xdr:col>1</xdr:col>
      <xdr:colOff>485775</xdr:colOff>
      <xdr:row>57</xdr:row>
      <xdr:rowOff>122181</xdr:rowOff>
    </xdr:to>
    <xdr:sp macro="" textlink="">
      <xdr:nvSpPr>
        <xdr:cNvPr id="135" name="フローチャート : 判断 134"/>
        <xdr:cNvSpPr/>
      </xdr:nvSpPr>
      <xdr:spPr>
        <a:xfrm>
          <a:off x="1079500" y="979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138708</xdr:rowOff>
    </xdr:from>
    <xdr:ext cx="534377" cy="259045"/>
    <xdr:sp macro="" textlink="">
      <xdr:nvSpPr>
        <xdr:cNvPr id="136" name="テキスト ボックス 135"/>
        <xdr:cNvSpPr txBox="1"/>
      </xdr:nvSpPr>
      <xdr:spPr>
        <a:xfrm>
          <a:off x="863111" y="956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138915</xdr:rowOff>
    </xdr:from>
    <xdr:to>
      <xdr:col>6</xdr:col>
      <xdr:colOff>561975</xdr:colOff>
      <xdr:row>57</xdr:row>
      <xdr:rowOff>69065</xdr:rowOff>
    </xdr:to>
    <xdr:sp macro="" textlink="">
      <xdr:nvSpPr>
        <xdr:cNvPr id="142" name="円/楕円 141"/>
        <xdr:cNvSpPr/>
      </xdr:nvSpPr>
      <xdr:spPr>
        <a:xfrm>
          <a:off x="4584700" y="974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117342</xdr:rowOff>
    </xdr:from>
    <xdr:ext cx="534377" cy="259045"/>
    <xdr:sp macro="" textlink="">
      <xdr:nvSpPr>
        <xdr:cNvPr id="143" name="物件費該当値テキスト"/>
        <xdr:cNvSpPr txBox="1"/>
      </xdr:nvSpPr>
      <xdr:spPr>
        <a:xfrm>
          <a:off x="4686300" y="971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65,937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81911</xdr:rowOff>
    </xdr:from>
    <xdr:to>
      <xdr:col>5</xdr:col>
      <xdr:colOff>409575</xdr:colOff>
      <xdr:row>58</xdr:row>
      <xdr:rowOff>12061</xdr:rowOff>
    </xdr:to>
    <xdr:sp macro="" textlink="">
      <xdr:nvSpPr>
        <xdr:cNvPr id="144" name="円/楕円 143"/>
        <xdr:cNvSpPr/>
      </xdr:nvSpPr>
      <xdr:spPr>
        <a:xfrm>
          <a:off x="3746500" y="985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3188</xdr:rowOff>
    </xdr:from>
    <xdr:ext cx="534377" cy="259045"/>
    <xdr:sp macro="" textlink="">
      <xdr:nvSpPr>
        <xdr:cNvPr id="145" name="テキスト ボックス 144"/>
        <xdr:cNvSpPr txBox="1"/>
      </xdr:nvSpPr>
      <xdr:spPr>
        <a:xfrm>
          <a:off x="3530111" y="994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58,928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27194</xdr:rowOff>
    </xdr:from>
    <xdr:to>
      <xdr:col>4</xdr:col>
      <xdr:colOff>206375</xdr:colOff>
      <xdr:row>58</xdr:row>
      <xdr:rowOff>128794</xdr:rowOff>
    </xdr:to>
    <xdr:sp macro="" textlink="">
      <xdr:nvSpPr>
        <xdr:cNvPr id="146" name="円/楕円 145"/>
        <xdr:cNvSpPr/>
      </xdr:nvSpPr>
      <xdr:spPr>
        <a:xfrm>
          <a:off x="2857500" y="997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119921</xdr:rowOff>
    </xdr:from>
    <xdr:ext cx="534377" cy="259045"/>
    <xdr:sp macro="" textlink="">
      <xdr:nvSpPr>
        <xdr:cNvPr id="147" name="テキスト ボックス 146"/>
        <xdr:cNvSpPr txBox="1"/>
      </xdr:nvSpPr>
      <xdr:spPr>
        <a:xfrm>
          <a:off x="2641111" y="1006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51,779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95366</xdr:rowOff>
    </xdr:from>
    <xdr:to>
      <xdr:col>3</xdr:col>
      <xdr:colOff>3175</xdr:colOff>
      <xdr:row>59</xdr:row>
      <xdr:rowOff>25516</xdr:rowOff>
    </xdr:to>
    <xdr:sp macro="" textlink="">
      <xdr:nvSpPr>
        <xdr:cNvPr id="148" name="円/楕円 147"/>
        <xdr:cNvSpPr/>
      </xdr:nvSpPr>
      <xdr:spPr>
        <a:xfrm>
          <a:off x="1968500" y="100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16643</xdr:rowOff>
    </xdr:from>
    <xdr:ext cx="534377" cy="259045"/>
    <xdr:sp macro="" textlink="">
      <xdr:nvSpPr>
        <xdr:cNvPr id="149" name="テキスト ボックス 148"/>
        <xdr:cNvSpPr txBox="1"/>
      </xdr:nvSpPr>
      <xdr:spPr>
        <a:xfrm>
          <a:off x="1752111" y="1013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47,604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117540</xdr:rowOff>
    </xdr:from>
    <xdr:to>
      <xdr:col>1</xdr:col>
      <xdr:colOff>485775</xdr:colOff>
      <xdr:row>59</xdr:row>
      <xdr:rowOff>47690</xdr:rowOff>
    </xdr:to>
    <xdr:sp macro="" textlink="">
      <xdr:nvSpPr>
        <xdr:cNvPr id="150" name="円/楕円 149"/>
        <xdr:cNvSpPr/>
      </xdr:nvSpPr>
      <xdr:spPr>
        <a:xfrm>
          <a:off x="1079500" y="1006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38817</xdr:rowOff>
    </xdr:from>
    <xdr:ext cx="534377" cy="259045"/>
    <xdr:sp macro="" textlink="">
      <xdr:nvSpPr>
        <xdr:cNvPr id="151" name="テキスト ボックス 150"/>
        <xdr:cNvSpPr txBox="1"/>
      </xdr:nvSpPr>
      <xdr:spPr>
        <a:xfrm>
          <a:off x="863111" y="1015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93599</xdr:rowOff>
    </xdr:from>
    <xdr:to>
      <xdr:col>6</xdr:col>
      <xdr:colOff>510540</xdr:colOff>
      <xdr:row>78</xdr:row>
      <xdr:rowOff>144577</xdr:rowOff>
    </xdr:to>
    <xdr:cxnSp macro="">
      <xdr:nvCxnSpPr>
        <xdr:cNvPr id="175" name="直線コネクタ 174"/>
        <xdr:cNvCxnSpPr/>
      </xdr:nvCxnSpPr>
      <xdr:spPr>
        <a:xfrm flipV="1">
          <a:off x="4633595" y="12266549"/>
          <a:ext cx="1270" cy="1251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148404</xdr:rowOff>
    </xdr:from>
    <xdr:ext cx="469744" cy="259045"/>
    <xdr:sp macro="" textlink="">
      <xdr:nvSpPr>
        <xdr:cNvPr id="176" name="維持補修費最小値テキスト"/>
        <xdr:cNvSpPr txBox="1"/>
      </xdr:nvSpPr>
      <xdr:spPr>
        <a:xfrm>
          <a:off x="4686300" y="135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6</xdr:col>
      <xdr:colOff>422275</xdr:colOff>
      <xdr:row>78</xdr:row>
      <xdr:rowOff>144577</xdr:rowOff>
    </xdr:from>
    <xdr:to>
      <xdr:col>6</xdr:col>
      <xdr:colOff>600075</xdr:colOff>
      <xdr:row>78</xdr:row>
      <xdr:rowOff>144577</xdr:rowOff>
    </xdr:to>
    <xdr:cxnSp macro="">
      <xdr:nvCxnSpPr>
        <xdr:cNvPr id="177" name="直線コネクタ 176"/>
        <xdr:cNvCxnSpPr/>
      </xdr:nvCxnSpPr>
      <xdr:spPr>
        <a:xfrm>
          <a:off x="4546600" y="1351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40276</xdr:rowOff>
    </xdr:from>
    <xdr:ext cx="534377" cy="259045"/>
    <xdr:sp macro="" textlink="">
      <xdr:nvSpPr>
        <xdr:cNvPr id="178" name="維持補修費最大値テキスト"/>
        <xdr:cNvSpPr txBox="1"/>
      </xdr:nvSpPr>
      <xdr:spPr>
        <a:xfrm>
          <a:off x="4686300" y="120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34,710</a:t>
          </a:r>
          <a:endParaRPr kumimoji="1" lang="ja-JP" altLang="en-US" sz="1000" b="1">
            <a:latin typeface="ＭＳ Ｐゴシック"/>
          </a:endParaRPr>
        </a:p>
      </xdr:txBody>
    </xdr:sp>
    <xdr:clientData/>
  </xdr:oneCellAnchor>
  <xdr:twoCellAnchor>
    <xdr:from>
      <xdr:col>6</xdr:col>
      <xdr:colOff>422275</xdr:colOff>
      <xdr:row>71</xdr:row>
      <xdr:rowOff>93599</xdr:rowOff>
    </xdr:from>
    <xdr:to>
      <xdr:col>6</xdr:col>
      <xdr:colOff>600075</xdr:colOff>
      <xdr:row>71</xdr:row>
      <xdr:rowOff>93599</xdr:rowOff>
    </xdr:to>
    <xdr:cxnSp macro="">
      <xdr:nvCxnSpPr>
        <xdr:cNvPr id="179" name="直線コネクタ 178"/>
        <xdr:cNvCxnSpPr/>
      </xdr:nvCxnSpPr>
      <xdr:spPr>
        <a:xfrm>
          <a:off x="4546600" y="12266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73444</xdr:rowOff>
    </xdr:from>
    <xdr:to>
      <xdr:col>6</xdr:col>
      <xdr:colOff>511175</xdr:colOff>
      <xdr:row>76</xdr:row>
      <xdr:rowOff>165227</xdr:rowOff>
    </xdr:to>
    <xdr:cxnSp macro="">
      <xdr:nvCxnSpPr>
        <xdr:cNvPr id="180" name="直線コネクタ 179"/>
        <xdr:cNvCxnSpPr/>
      </xdr:nvCxnSpPr>
      <xdr:spPr>
        <a:xfrm flipV="1">
          <a:off x="3797300" y="12932194"/>
          <a:ext cx="838200" cy="26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27094</xdr:rowOff>
    </xdr:from>
    <xdr:ext cx="469744" cy="259045"/>
    <xdr:sp macro="" textlink="">
      <xdr:nvSpPr>
        <xdr:cNvPr id="181" name="維持補修費平均値テキスト"/>
        <xdr:cNvSpPr txBox="1"/>
      </xdr:nvSpPr>
      <xdr:spPr>
        <a:xfrm>
          <a:off x="4686300" y="13228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48667</xdr:rowOff>
    </xdr:from>
    <xdr:to>
      <xdr:col>6</xdr:col>
      <xdr:colOff>561975</xdr:colOff>
      <xdr:row>77</xdr:row>
      <xdr:rowOff>150267</xdr:rowOff>
    </xdr:to>
    <xdr:sp macro="" textlink="">
      <xdr:nvSpPr>
        <xdr:cNvPr id="182" name="フローチャート : 判断 181"/>
        <xdr:cNvSpPr/>
      </xdr:nvSpPr>
      <xdr:spPr>
        <a:xfrm>
          <a:off x="4584700" y="1325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126441</xdr:rowOff>
    </xdr:from>
    <xdr:to>
      <xdr:col>5</xdr:col>
      <xdr:colOff>358775</xdr:colOff>
      <xdr:row>76</xdr:row>
      <xdr:rowOff>165227</xdr:rowOff>
    </xdr:to>
    <xdr:cxnSp macro="">
      <xdr:nvCxnSpPr>
        <xdr:cNvPr id="183" name="直線コネクタ 182"/>
        <xdr:cNvCxnSpPr/>
      </xdr:nvCxnSpPr>
      <xdr:spPr>
        <a:xfrm>
          <a:off x="2908300" y="12985191"/>
          <a:ext cx="889000" cy="21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74803</xdr:rowOff>
    </xdr:from>
    <xdr:to>
      <xdr:col>5</xdr:col>
      <xdr:colOff>409575</xdr:colOff>
      <xdr:row>78</xdr:row>
      <xdr:rowOff>4953</xdr:rowOff>
    </xdr:to>
    <xdr:sp macro="" textlink="">
      <xdr:nvSpPr>
        <xdr:cNvPr id="184" name="フローチャート : 判断 183"/>
        <xdr:cNvSpPr/>
      </xdr:nvSpPr>
      <xdr:spPr>
        <a:xfrm>
          <a:off x="3746500" y="1327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167530</xdr:rowOff>
    </xdr:from>
    <xdr:ext cx="469744" cy="259045"/>
    <xdr:sp macro="" textlink="">
      <xdr:nvSpPr>
        <xdr:cNvPr id="185" name="テキスト ボックス 184"/>
        <xdr:cNvSpPr txBox="1"/>
      </xdr:nvSpPr>
      <xdr:spPr>
        <a:xfrm>
          <a:off x="3562427" y="1336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126441</xdr:rowOff>
    </xdr:from>
    <xdr:to>
      <xdr:col>4</xdr:col>
      <xdr:colOff>155575</xdr:colOff>
      <xdr:row>76</xdr:row>
      <xdr:rowOff>48222</xdr:rowOff>
    </xdr:to>
    <xdr:cxnSp macro="">
      <xdr:nvCxnSpPr>
        <xdr:cNvPr id="186" name="直線コネクタ 185"/>
        <xdr:cNvCxnSpPr/>
      </xdr:nvCxnSpPr>
      <xdr:spPr>
        <a:xfrm flipV="1">
          <a:off x="2019300" y="12985191"/>
          <a:ext cx="889000" cy="9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7" name="フローチャート : 判断 186"/>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163529</xdr:rowOff>
    </xdr:from>
    <xdr:ext cx="469744" cy="259045"/>
    <xdr:sp macro="" textlink="">
      <xdr:nvSpPr>
        <xdr:cNvPr id="188" name="テキスト ボックス 187"/>
        <xdr:cNvSpPr txBox="1"/>
      </xdr:nvSpPr>
      <xdr:spPr>
        <a:xfrm>
          <a:off x="2673427" y="1336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33362</xdr:rowOff>
    </xdr:from>
    <xdr:to>
      <xdr:col>2</xdr:col>
      <xdr:colOff>638175</xdr:colOff>
      <xdr:row>76</xdr:row>
      <xdr:rowOff>48222</xdr:rowOff>
    </xdr:to>
    <xdr:cxnSp macro="">
      <xdr:nvCxnSpPr>
        <xdr:cNvPr id="189" name="直線コネクタ 188"/>
        <xdr:cNvCxnSpPr/>
      </xdr:nvCxnSpPr>
      <xdr:spPr>
        <a:xfrm>
          <a:off x="1130300" y="13063562"/>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90" name="フローチャート : 判断 189"/>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21683</xdr:rowOff>
    </xdr:from>
    <xdr:ext cx="469744" cy="259045"/>
    <xdr:sp macro="" textlink="">
      <xdr:nvSpPr>
        <xdr:cNvPr id="191" name="テキスト ボックス 190"/>
        <xdr:cNvSpPr txBox="1"/>
      </xdr:nvSpPr>
      <xdr:spPr>
        <a:xfrm>
          <a:off x="1784427" y="133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92" name="フローチャート : 判断 191"/>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15091</xdr:rowOff>
    </xdr:from>
    <xdr:ext cx="469744" cy="259045"/>
    <xdr:sp macro="" textlink="">
      <xdr:nvSpPr>
        <xdr:cNvPr id="193" name="テキスト ボックス 192"/>
        <xdr:cNvSpPr txBox="1"/>
      </xdr:nvSpPr>
      <xdr:spPr>
        <a:xfrm>
          <a:off x="895427" y="1338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22644</xdr:rowOff>
    </xdr:from>
    <xdr:to>
      <xdr:col>6</xdr:col>
      <xdr:colOff>561975</xdr:colOff>
      <xdr:row>75</xdr:row>
      <xdr:rowOff>124244</xdr:rowOff>
    </xdr:to>
    <xdr:sp macro="" textlink="">
      <xdr:nvSpPr>
        <xdr:cNvPr id="199" name="円/楕円 198"/>
        <xdr:cNvSpPr/>
      </xdr:nvSpPr>
      <xdr:spPr>
        <a:xfrm>
          <a:off x="4584700" y="1288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45521</xdr:rowOff>
    </xdr:from>
    <xdr:ext cx="534377" cy="259045"/>
    <xdr:sp macro="" textlink="">
      <xdr:nvSpPr>
        <xdr:cNvPr id="200" name="維持補修費該当値テキスト"/>
        <xdr:cNvSpPr txBox="1"/>
      </xdr:nvSpPr>
      <xdr:spPr>
        <a:xfrm>
          <a:off x="4686300" y="1273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17,239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114427</xdr:rowOff>
    </xdr:from>
    <xdr:to>
      <xdr:col>5</xdr:col>
      <xdr:colOff>409575</xdr:colOff>
      <xdr:row>77</xdr:row>
      <xdr:rowOff>44577</xdr:rowOff>
    </xdr:to>
    <xdr:sp macro="" textlink="">
      <xdr:nvSpPr>
        <xdr:cNvPr id="201" name="円/楕円 200"/>
        <xdr:cNvSpPr/>
      </xdr:nvSpPr>
      <xdr:spPr>
        <a:xfrm>
          <a:off x="3746500" y="1314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61104</xdr:rowOff>
    </xdr:from>
    <xdr:ext cx="534377" cy="259045"/>
    <xdr:sp macro="" textlink="">
      <xdr:nvSpPr>
        <xdr:cNvPr id="202" name="テキスト ボックス 201"/>
        <xdr:cNvSpPr txBox="1"/>
      </xdr:nvSpPr>
      <xdr:spPr>
        <a:xfrm>
          <a:off x="3530111" y="1291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75641</xdr:rowOff>
    </xdr:from>
    <xdr:to>
      <xdr:col>4</xdr:col>
      <xdr:colOff>206375</xdr:colOff>
      <xdr:row>76</xdr:row>
      <xdr:rowOff>5792</xdr:rowOff>
    </xdr:to>
    <xdr:sp macro="" textlink="">
      <xdr:nvSpPr>
        <xdr:cNvPr id="203" name="円/楕円 202"/>
        <xdr:cNvSpPr/>
      </xdr:nvSpPr>
      <xdr:spPr>
        <a:xfrm>
          <a:off x="2857500" y="129343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22318</xdr:rowOff>
    </xdr:from>
    <xdr:ext cx="534377" cy="259045"/>
    <xdr:sp macro="" textlink="">
      <xdr:nvSpPr>
        <xdr:cNvPr id="204" name="テキスト ボックス 203"/>
        <xdr:cNvSpPr txBox="1"/>
      </xdr:nvSpPr>
      <xdr:spPr>
        <a:xfrm>
          <a:off x="2641111" y="127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168872</xdr:rowOff>
    </xdr:from>
    <xdr:to>
      <xdr:col>3</xdr:col>
      <xdr:colOff>3175</xdr:colOff>
      <xdr:row>76</xdr:row>
      <xdr:rowOff>99022</xdr:rowOff>
    </xdr:to>
    <xdr:sp macro="" textlink="">
      <xdr:nvSpPr>
        <xdr:cNvPr id="205" name="円/楕円 204"/>
        <xdr:cNvSpPr/>
      </xdr:nvSpPr>
      <xdr:spPr>
        <a:xfrm>
          <a:off x="1968500" y="130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115549</xdr:rowOff>
    </xdr:from>
    <xdr:ext cx="534377" cy="259045"/>
    <xdr:sp macro="" textlink="">
      <xdr:nvSpPr>
        <xdr:cNvPr id="206" name="テキスト ボックス 205"/>
        <xdr:cNvSpPr txBox="1"/>
      </xdr:nvSpPr>
      <xdr:spPr>
        <a:xfrm>
          <a:off x="1752111" y="1280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154012</xdr:rowOff>
    </xdr:from>
    <xdr:to>
      <xdr:col>1</xdr:col>
      <xdr:colOff>485775</xdr:colOff>
      <xdr:row>76</xdr:row>
      <xdr:rowOff>84162</xdr:rowOff>
    </xdr:to>
    <xdr:sp macro="" textlink="">
      <xdr:nvSpPr>
        <xdr:cNvPr id="207" name="円/楕円 206"/>
        <xdr:cNvSpPr/>
      </xdr:nvSpPr>
      <xdr:spPr>
        <a:xfrm>
          <a:off x="1079500" y="130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100690</xdr:rowOff>
    </xdr:from>
    <xdr:ext cx="534377" cy="259045"/>
    <xdr:sp macro="" textlink="">
      <xdr:nvSpPr>
        <xdr:cNvPr id="208" name="テキスト ボックス 207"/>
        <xdr:cNvSpPr txBox="1"/>
      </xdr:nvSpPr>
      <xdr:spPr>
        <a:xfrm>
          <a:off x="863111" y="127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79,552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149144</xdr:rowOff>
    </xdr:from>
    <xdr:to>
      <xdr:col>6</xdr:col>
      <xdr:colOff>510540</xdr:colOff>
      <xdr:row>98</xdr:row>
      <xdr:rowOff>105025</xdr:rowOff>
    </xdr:to>
    <xdr:cxnSp macro="">
      <xdr:nvCxnSpPr>
        <xdr:cNvPr id="237" name="直線コネクタ 236"/>
        <xdr:cNvCxnSpPr/>
      </xdr:nvCxnSpPr>
      <xdr:spPr>
        <a:xfrm flipV="1">
          <a:off x="4633595" y="15579644"/>
          <a:ext cx="1270" cy="132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108852</xdr:rowOff>
    </xdr:from>
    <xdr:ext cx="534377" cy="259045"/>
    <xdr:sp macro="" textlink="">
      <xdr:nvSpPr>
        <xdr:cNvPr id="238" name="扶助費最小値テキスト"/>
        <xdr:cNvSpPr txBox="1"/>
      </xdr:nvSpPr>
      <xdr:spPr>
        <a:xfrm>
          <a:off x="4686300" y="169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54,427</a:t>
          </a:r>
          <a:endParaRPr kumimoji="1" lang="ja-JP" altLang="en-US" sz="1000" b="1">
            <a:latin typeface="ＭＳ Ｐゴシック"/>
          </a:endParaRPr>
        </a:p>
      </xdr:txBody>
    </xdr:sp>
    <xdr:clientData/>
  </xdr:oneCellAnchor>
  <xdr:twoCellAnchor>
    <xdr:from>
      <xdr:col>6</xdr:col>
      <xdr:colOff>422275</xdr:colOff>
      <xdr:row>98</xdr:row>
      <xdr:rowOff>105025</xdr:rowOff>
    </xdr:from>
    <xdr:to>
      <xdr:col>6</xdr:col>
      <xdr:colOff>600075</xdr:colOff>
      <xdr:row>98</xdr:row>
      <xdr:rowOff>105025</xdr:rowOff>
    </xdr:to>
    <xdr:cxnSp macro="">
      <xdr:nvCxnSpPr>
        <xdr:cNvPr id="239" name="直線コネクタ 238"/>
        <xdr:cNvCxnSpPr/>
      </xdr:nvCxnSpPr>
      <xdr:spPr>
        <a:xfrm>
          <a:off x="4546600" y="1690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95821</xdr:rowOff>
    </xdr:from>
    <xdr:ext cx="599010" cy="259045"/>
    <xdr:sp macro="" textlink="">
      <xdr:nvSpPr>
        <xdr:cNvPr id="240" name="扶助費最大値テキスト"/>
        <xdr:cNvSpPr txBox="1"/>
      </xdr:nvSpPr>
      <xdr:spPr>
        <a:xfrm>
          <a:off x="4686300" y="1535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147,339</a:t>
          </a:r>
          <a:endParaRPr kumimoji="1" lang="ja-JP" altLang="en-US" sz="1000" b="1">
            <a:latin typeface="ＭＳ Ｐゴシック"/>
          </a:endParaRPr>
        </a:p>
      </xdr:txBody>
    </xdr:sp>
    <xdr:clientData/>
  </xdr:oneCellAnchor>
  <xdr:twoCellAnchor>
    <xdr:from>
      <xdr:col>6</xdr:col>
      <xdr:colOff>422275</xdr:colOff>
      <xdr:row>90</xdr:row>
      <xdr:rowOff>149144</xdr:rowOff>
    </xdr:from>
    <xdr:to>
      <xdr:col>6</xdr:col>
      <xdr:colOff>600075</xdr:colOff>
      <xdr:row>90</xdr:row>
      <xdr:rowOff>149144</xdr:rowOff>
    </xdr:to>
    <xdr:cxnSp macro="">
      <xdr:nvCxnSpPr>
        <xdr:cNvPr id="241" name="直線コネクタ 240"/>
        <xdr:cNvCxnSpPr/>
      </xdr:nvCxnSpPr>
      <xdr:spPr>
        <a:xfrm>
          <a:off x="4546600" y="1557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132513</xdr:rowOff>
    </xdr:from>
    <xdr:to>
      <xdr:col>6</xdr:col>
      <xdr:colOff>511175</xdr:colOff>
      <xdr:row>98</xdr:row>
      <xdr:rowOff>66591</xdr:rowOff>
    </xdr:to>
    <xdr:cxnSp macro="">
      <xdr:nvCxnSpPr>
        <xdr:cNvPr id="242" name="直線コネクタ 241"/>
        <xdr:cNvCxnSpPr/>
      </xdr:nvCxnSpPr>
      <xdr:spPr>
        <a:xfrm flipV="1">
          <a:off x="3797300" y="16763163"/>
          <a:ext cx="838200" cy="10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124364</xdr:rowOff>
    </xdr:from>
    <xdr:ext cx="534377" cy="259045"/>
    <xdr:sp macro="" textlink="">
      <xdr:nvSpPr>
        <xdr:cNvPr id="243" name="扶助費平均値テキスト"/>
        <xdr:cNvSpPr txBox="1"/>
      </xdr:nvSpPr>
      <xdr:spPr>
        <a:xfrm>
          <a:off x="4686300" y="16240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87,119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101487</xdr:rowOff>
    </xdr:from>
    <xdr:to>
      <xdr:col>6</xdr:col>
      <xdr:colOff>561975</xdr:colOff>
      <xdr:row>96</xdr:row>
      <xdr:rowOff>31637</xdr:rowOff>
    </xdr:to>
    <xdr:sp macro="" textlink="">
      <xdr:nvSpPr>
        <xdr:cNvPr id="244" name="フローチャート : 判断 243"/>
        <xdr:cNvSpPr/>
      </xdr:nvSpPr>
      <xdr:spPr>
        <a:xfrm>
          <a:off x="45847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66591</xdr:rowOff>
    </xdr:from>
    <xdr:to>
      <xdr:col>5</xdr:col>
      <xdr:colOff>358775</xdr:colOff>
      <xdr:row>98</xdr:row>
      <xdr:rowOff>81921</xdr:rowOff>
    </xdr:to>
    <xdr:cxnSp macro="">
      <xdr:nvCxnSpPr>
        <xdr:cNvPr id="245" name="直線コネクタ 244"/>
        <xdr:cNvCxnSpPr/>
      </xdr:nvCxnSpPr>
      <xdr:spPr>
        <a:xfrm flipV="1">
          <a:off x="2908300" y="16868691"/>
          <a:ext cx="889000" cy="1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148379</xdr:rowOff>
    </xdr:from>
    <xdr:to>
      <xdr:col>5</xdr:col>
      <xdr:colOff>409575</xdr:colOff>
      <xdr:row>96</xdr:row>
      <xdr:rowOff>78529</xdr:rowOff>
    </xdr:to>
    <xdr:sp macro="" textlink="">
      <xdr:nvSpPr>
        <xdr:cNvPr id="246" name="フローチャート : 判断 245"/>
        <xdr:cNvSpPr/>
      </xdr:nvSpPr>
      <xdr:spPr>
        <a:xfrm>
          <a:off x="3746500" y="1643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95056</xdr:rowOff>
    </xdr:from>
    <xdr:ext cx="534377" cy="259045"/>
    <xdr:sp macro="" textlink="">
      <xdr:nvSpPr>
        <xdr:cNvPr id="247" name="テキスト ボックス 246"/>
        <xdr:cNvSpPr txBox="1"/>
      </xdr:nvSpPr>
      <xdr:spPr>
        <a:xfrm>
          <a:off x="3530111" y="162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81921</xdr:rowOff>
    </xdr:from>
    <xdr:to>
      <xdr:col>4</xdr:col>
      <xdr:colOff>155575</xdr:colOff>
      <xdr:row>98</xdr:row>
      <xdr:rowOff>161403</xdr:rowOff>
    </xdr:to>
    <xdr:cxnSp macro="">
      <xdr:nvCxnSpPr>
        <xdr:cNvPr id="248" name="直線コネクタ 247"/>
        <xdr:cNvCxnSpPr/>
      </xdr:nvCxnSpPr>
      <xdr:spPr>
        <a:xfrm flipV="1">
          <a:off x="2019300" y="16884021"/>
          <a:ext cx="889000" cy="7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85128</xdr:rowOff>
    </xdr:from>
    <xdr:to>
      <xdr:col>4</xdr:col>
      <xdr:colOff>206375</xdr:colOff>
      <xdr:row>97</xdr:row>
      <xdr:rowOff>15278</xdr:rowOff>
    </xdr:to>
    <xdr:sp macro="" textlink="">
      <xdr:nvSpPr>
        <xdr:cNvPr id="249" name="フローチャート : 判断 248"/>
        <xdr:cNvSpPr/>
      </xdr:nvSpPr>
      <xdr:spPr>
        <a:xfrm>
          <a:off x="2857500" y="1654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31805</xdr:rowOff>
    </xdr:from>
    <xdr:ext cx="534377" cy="259045"/>
    <xdr:sp macro="" textlink="">
      <xdr:nvSpPr>
        <xdr:cNvPr id="250" name="テキスト ボックス 249"/>
        <xdr:cNvSpPr txBox="1"/>
      </xdr:nvSpPr>
      <xdr:spPr>
        <a:xfrm>
          <a:off x="2641111" y="1631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161403</xdr:rowOff>
    </xdr:from>
    <xdr:to>
      <xdr:col>2</xdr:col>
      <xdr:colOff>638175</xdr:colOff>
      <xdr:row>99</xdr:row>
      <xdr:rowOff>16199</xdr:rowOff>
    </xdr:to>
    <xdr:cxnSp macro="">
      <xdr:nvCxnSpPr>
        <xdr:cNvPr id="251" name="直線コネクタ 250"/>
        <xdr:cNvCxnSpPr/>
      </xdr:nvCxnSpPr>
      <xdr:spPr>
        <a:xfrm flipV="1">
          <a:off x="1130300" y="16963503"/>
          <a:ext cx="889000" cy="2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169196</xdr:rowOff>
    </xdr:from>
    <xdr:to>
      <xdr:col>3</xdr:col>
      <xdr:colOff>3175</xdr:colOff>
      <xdr:row>97</xdr:row>
      <xdr:rowOff>99346</xdr:rowOff>
    </xdr:to>
    <xdr:sp macro="" textlink="">
      <xdr:nvSpPr>
        <xdr:cNvPr id="252" name="フローチャート : 判断 251"/>
        <xdr:cNvSpPr/>
      </xdr:nvSpPr>
      <xdr:spPr>
        <a:xfrm>
          <a:off x="1968500" y="1662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115873</xdr:rowOff>
    </xdr:from>
    <xdr:ext cx="534377" cy="259045"/>
    <xdr:sp macro="" textlink="">
      <xdr:nvSpPr>
        <xdr:cNvPr id="253" name="テキスト ボックス 252"/>
        <xdr:cNvSpPr txBox="1"/>
      </xdr:nvSpPr>
      <xdr:spPr>
        <a:xfrm>
          <a:off x="1752111" y="164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17906</xdr:rowOff>
    </xdr:from>
    <xdr:to>
      <xdr:col>1</xdr:col>
      <xdr:colOff>485775</xdr:colOff>
      <xdr:row>97</xdr:row>
      <xdr:rowOff>119506</xdr:rowOff>
    </xdr:to>
    <xdr:sp macro="" textlink="">
      <xdr:nvSpPr>
        <xdr:cNvPr id="254" name="フローチャート : 判断 253"/>
        <xdr:cNvSpPr/>
      </xdr:nvSpPr>
      <xdr:spPr>
        <a:xfrm>
          <a:off x="1079500" y="1664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136033</xdr:rowOff>
    </xdr:from>
    <xdr:ext cx="534377" cy="259045"/>
    <xdr:sp macro="" textlink="">
      <xdr:nvSpPr>
        <xdr:cNvPr id="255" name="テキスト ボックス 254"/>
        <xdr:cNvSpPr txBox="1"/>
      </xdr:nvSpPr>
      <xdr:spPr>
        <a:xfrm>
          <a:off x="863111" y="1642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81713</xdr:rowOff>
    </xdr:from>
    <xdr:to>
      <xdr:col>6</xdr:col>
      <xdr:colOff>561975</xdr:colOff>
      <xdr:row>98</xdr:row>
      <xdr:rowOff>11863</xdr:rowOff>
    </xdr:to>
    <xdr:sp macro="" textlink="">
      <xdr:nvSpPr>
        <xdr:cNvPr id="261" name="円/楕円 260"/>
        <xdr:cNvSpPr/>
      </xdr:nvSpPr>
      <xdr:spPr>
        <a:xfrm>
          <a:off x="4584700" y="1671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60140</xdr:rowOff>
    </xdr:from>
    <xdr:ext cx="534377" cy="259045"/>
    <xdr:sp macro="" textlink="">
      <xdr:nvSpPr>
        <xdr:cNvPr id="262" name="扶助費該当値テキスト"/>
        <xdr:cNvSpPr txBox="1"/>
      </xdr:nvSpPr>
      <xdr:spPr>
        <a:xfrm>
          <a:off x="4686300" y="1669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64,503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15791</xdr:rowOff>
    </xdr:from>
    <xdr:to>
      <xdr:col>5</xdr:col>
      <xdr:colOff>409575</xdr:colOff>
      <xdr:row>98</xdr:row>
      <xdr:rowOff>117391</xdr:rowOff>
    </xdr:to>
    <xdr:sp macro="" textlink="">
      <xdr:nvSpPr>
        <xdr:cNvPr id="263" name="円/楕円 262"/>
        <xdr:cNvSpPr/>
      </xdr:nvSpPr>
      <xdr:spPr>
        <a:xfrm>
          <a:off x="3746500" y="1681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108518</xdr:rowOff>
    </xdr:from>
    <xdr:ext cx="534377" cy="259045"/>
    <xdr:sp macro="" textlink="">
      <xdr:nvSpPr>
        <xdr:cNvPr id="264" name="テキスト ボックス 263"/>
        <xdr:cNvSpPr txBox="1"/>
      </xdr:nvSpPr>
      <xdr:spPr>
        <a:xfrm>
          <a:off x="3530111" y="1691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57,117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31121</xdr:rowOff>
    </xdr:from>
    <xdr:to>
      <xdr:col>4</xdr:col>
      <xdr:colOff>206375</xdr:colOff>
      <xdr:row>98</xdr:row>
      <xdr:rowOff>132721</xdr:rowOff>
    </xdr:to>
    <xdr:sp macro="" textlink="">
      <xdr:nvSpPr>
        <xdr:cNvPr id="265" name="円/楕円 264"/>
        <xdr:cNvSpPr/>
      </xdr:nvSpPr>
      <xdr:spPr>
        <a:xfrm>
          <a:off x="2857500" y="168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123848</xdr:rowOff>
    </xdr:from>
    <xdr:ext cx="534377" cy="259045"/>
    <xdr:sp macro="" textlink="">
      <xdr:nvSpPr>
        <xdr:cNvPr id="266" name="テキスト ボックス 265"/>
        <xdr:cNvSpPr txBox="1"/>
      </xdr:nvSpPr>
      <xdr:spPr>
        <a:xfrm>
          <a:off x="2641111" y="1692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56,044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110603</xdr:rowOff>
    </xdr:from>
    <xdr:to>
      <xdr:col>3</xdr:col>
      <xdr:colOff>3175</xdr:colOff>
      <xdr:row>99</xdr:row>
      <xdr:rowOff>40753</xdr:rowOff>
    </xdr:to>
    <xdr:sp macro="" textlink="">
      <xdr:nvSpPr>
        <xdr:cNvPr id="267" name="円/楕円 266"/>
        <xdr:cNvSpPr/>
      </xdr:nvSpPr>
      <xdr:spPr>
        <a:xfrm>
          <a:off x="1968500" y="1691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31880</xdr:rowOff>
    </xdr:from>
    <xdr:ext cx="534377" cy="259045"/>
    <xdr:sp macro="" textlink="">
      <xdr:nvSpPr>
        <xdr:cNvPr id="268" name="テキスト ボックス 267"/>
        <xdr:cNvSpPr txBox="1"/>
      </xdr:nvSpPr>
      <xdr:spPr>
        <a:xfrm>
          <a:off x="1752111" y="1700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50,481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136849</xdr:rowOff>
    </xdr:from>
    <xdr:to>
      <xdr:col>1</xdr:col>
      <xdr:colOff>485775</xdr:colOff>
      <xdr:row>99</xdr:row>
      <xdr:rowOff>66999</xdr:rowOff>
    </xdr:to>
    <xdr:sp macro="" textlink="">
      <xdr:nvSpPr>
        <xdr:cNvPr id="269" name="円/楕円 268"/>
        <xdr:cNvSpPr/>
      </xdr:nvSpPr>
      <xdr:spPr>
        <a:xfrm>
          <a:off x="1079500" y="1693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58126</xdr:rowOff>
    </xdr:from>
    <xdr:ext cx="534377" cy="259045"/>
    <xdr:sp macro="" textlink="">
      <xdr:nvSpPr>
        <xdr:cNvPr id="270" name="テキスト ボックス 269"/>
        <xdr:cNvSpPr txBox="1"/>
      </xdr:nvSpPr>
      <xdr:spPr>
        <a:xfrm>
          <a:off x="863111" y="1703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83" name="テキスト ボックス 28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5" name="テキスト ボックス 28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7" name="テキスト ボックス 28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9" name="テキスト ボックス 28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91" name="テキスト ボックス 29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93" name="テキスト ボックス 29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5" name="テキスト ボックス 29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137430</xdr:rowOff>
    </xdr:from>
    <xdr:to>
      <xdr:col>15</xdr:col>
      <xdr:colOff>180340</xdr:colOff>
      <xdr:row>37</xdr:row>
      <xdr:rowOff>157416</xdr:rowOff>
    </xdr:to>
    <xdr:cxnSp macro="">
      <xdr:nvCxnSpPr>
        <xdr:cNvPr id="297" name="直線コネクタ 296"/>
        <xdr:cNvCxnSpPr/>
      </xdr:nvCxnSpPr>
      <xdr:spPr>
        <a:xfrm flipV="1">
          <a:off x="10475595" y="5280930"/>
          <a:ext cx="1270" cy="122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161244</xdr:rowOff>
    </xdr:from>
    <xdr:ext cx="534377" cy="259045"/>
    <xdr:sp macro="" textlink="">
      <xdr:nvSpPr>
        <xdr:cNvPr id="298" name="補助費等最小値テキスト"/>
        <xdr:cNvSpPr txBox="1"/>
      </xdr:nvSpPr>
      <xdr:spPr>
        <a:xfrm>
          <a:off x="10528300" y="650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15</xdr:col>
      <xdr:colOff>92075</xdr:colOff>
      <xdr:row>37</xdr:row>
      <xdr:rowOff>157416</xdr:rowOff>
    </xdr:from>
    <xdr:to>
      <xdr:col>15</xdr:col>
      <xdr:colOff>269875</xdr:colOff>
      <xdr:row>37</xdr:row>
      <xdr:rowOff>157416</xdr:rowOff>
    </xdr:to>
    <xdr:cxnSp macro="">
      <xdr:nvCxnSpPr>
        <xdr:cNvPr id="299" name="直線コネクタ 298"/>
        <xdr:cNvCxnSpPr/>
      </xdr:nvCxnSpPr>
      <xdr:spPr>
        <a:xfrm>
          <a:off x="10388600" y="6501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84107</xdr:rowOff>
    </xdr:from>
    <xdr:ext cx="599010" cy="259045"/>
    <xdr:sp macro="" textlink="">
      <xdr:nvSpPr>
        <xdr:cNvPr id="300" name="補助費等最大値テキスト"/>
        <xdr:cNvSpPr txBox="1"/>
      </xdr:nvSpPr>
      <xdr:spPr>
        <a:xfrm>
          <a:off x="10528300" y="50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112,139</a:t>
          </a:r>
          <a:endParaRPr kumimoji="1" lang="ja-JP" altLang="en-US" sz="1000" b="1">
            <a:latin typeface="ＭＳ Ｐゴシック"/>
          </a:endParaRPr>
        </a:p>
      </xdr:txBody>
    </xdr:sp>
    <xdr:clientData/>
  </xdr:oneCellAnchor>
  <xdr:twoCellAnchor>
    <xdr:from>
      <xdr:col>15</xdr:col>
      <xdr:colOff>92075</xdr:colOff>
      <xdr:row>30</xdr:row>
      <xdr:rowOff>137430</xdr:rowOff>
    </xdr:from>
    <xdr:to>
      <xdr:col>15</xdr:col>
      <xdr:colOff>269875</xdr:colOff>
      <xdr:row>30</xdr:row>
      <xdr:rowOff>137430</xdr:rowOff>
    </xdr:to>
    <xdr:cxnSp macro="">
      <xdr:nvCxnSpPr>
        <xdr:cNvPr id="301" name="直線コネクタ 300"/>
        <xdr:cNvCxnSpPr/>
      </xdr:nvCxnSpPr>
      <xdr:spPr>
        <a:xfrm>
          <a:off x="10388600" y="52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85456</xdr:rowOff>
    </xdr:from>
    <xdr:to>
      <xdr:col>15</xdr:col>
      <xdr:colOff>180975</xdr:colOff>
      <xdr:row>37</xdr:row>
      <xdr:rowOff>125837</xdr:rowOff>
    </xdr:to>
    <xdr:cxnSp macro="">
      <xdr:nvCxnSpPr>
        <xdr:cNvPr id="302" name="直線コネクタ 301"/>
        <xdr:cNvCxnSpPr/>
      </xdr:nvCxnSpPr>
      <xdr:spPr>
        <a:xfrm flipV="1">
          <a:off x="9639300" y="6429106"/>
          <a:ext cx="838200" cy="4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34429</xdr:rowOff>
    </xdr:from>
    <xdr:ext cx="534377" cy="259045"/>
    <xdr:sp macro="" textlink="">
      <xdr:nvSpPr>
        <xdr:cNvPr id="303" name="補助費等平均値テキスト"/>
        <xdr:cNvSpPr txBox="1"/>
      </xdr:nvSpPr>
      <xdr:spPr>
        <a:xfrm>
          <a:off x="10528300" y="5863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64,237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11552</xdr:rowOff>
    </xdr:from>
    <xdr:to>
      <xdr:col>15</xdr:col>
      <xdr:colOff>231775</xdr:colOff>
      <xdr:row>35</xdr:row>
      <xdr:rowOff>113152</xdr:rowOff>
    </xdr:to>
    <xdr:sp macro="" textlink="">
      <xdr:nvSpPr>
        <xdr:cNvPr id="304" name="フローチャート : 判断 303"/>
        <xdr:cNvSpPr/>
      </xdr:nvSpPr>
      <xdr:spPr>
        <a:xfrm>
          <a:off x="104267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125837</xdr:rowOff>
    </xdr:from>
    <xdr:to>
      <xdr:col>14</xdr:col>
      <xdr:colOff>28575</xdr:colOff>
      <xdr:row>38</xdr:row>
      <xdr:rowOff>153759</xdr:rowOff>
    </xdr:to>
    <xdr:cxnSp macro="">
      <xdr:nvCxnSpPr>
        <xdr:cNvPr id="305" name="直線コネクタ 304"/>
        <xdr:cNvCxnSpPr/>
      </xdr:nvCxnSpPr>
      <xdr:spPr>
        <a:xfrm flipV="1">
          <a:off x="8750300" y="6469487"/>
          <a:ext cx="889000" cy="19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147944</xdr:rowOff>
    </xdr:from>
    <xdr:to>
      <xdr:col>14</xdr:col>
      <xdr:colOff>79375</xdr:colOff>
      <xdr:row>35</xdr:row>
      <xdr:rowOff>78094</xdr:rowOff>
    </xdr:to>
    <xdr:sp macro="" textlink="">
      <xdr:nvSpPr>
        <xdr:cNvPr id="306" name="フローチャート : 判断 305"/>
        <xdr:cNvSpPr/>
      </xdr:nvSpPr>
      <xdr:spPr>
        <a:xfrm>
          <a:off x="9588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94621</xdr:rowOff>
    </xdr:from>
    <xdr:ext cx="534377" cy="259045"/>
    <xdr:sp macro="" textlink="">
      <xdr:nvSpPr>
        <xdr:cNvPr id="307" name="テキスト ボックス 306"/>
        <xdr:cNvSpPr txBox="1"/>
      </xdr:nvSpPr>
      <xdr:spPr>
        <a:xfrm>
          <a:off x="9372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153759</xdr:rowOff>
    </xdr:from>
    <xdr:to>
      <xdr:col>12</xdr:col>
      <xdr:colOff>511175</xdr:colOff>
      <xdr:row>38</xdr:row>
      <xdr:rowOff>161596</xdr:rowOff>
    </xdr:to>
    <xdr:cxnSp macro="">
      <xdr:nvCxnSpPr>
        <xdr:cNvPr id="308" name="直線コネクタ 307"/>
        <xdr:cNvCxnSpPr/>
      </xdr:nvCxnSpPr>
      <xdr:spPr>
        <a:xfrm flipV="1">
          <a:off x="7861300" y="6668859"/>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99301</xdr:rowOff>
    </xdr:from>
    <xdr:to>
      <xdr:col>12</xdr:col>
      <xdr:colOff>561975</xdr:colOff>
      <xdr:row>36</xdr:row>
      <xdr:rowOff>29451</xdr:rowOff>
    </xdr:to>
    <xdr:sp macro="" textlink="">
      <xdr:nvSpPr>
        <xdr:cNvPr id="309" name="フローチャート : 判断 308"/>
        <xdr:cNvSpPr/>
      </xdr:nvSpPr>
      <xdr:spPr>
        <a:xfrm>
          <a:off x="8699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45978</xdr:rowOff>
    </xdr:from>
    <xdr:ext cx="534377" cy="259045"/>
    <xdr:sp macro="" textlink="">
      <xdr:nvSpPr>
        <xdr:cNvPr id="310" name="テキスト ボックス 309"/>
        <xdr:cNvSpPr txBox="1"/>
      </xdr:nvSpPr>
      <xdr:spPr>
        <a:xfrm>
          <a:off x="8483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161596</xdr:rowOff>
    </xdr:from>
    <xdr:to>
      <xdr:col>11</xdr:col>
      <xdr:colOff>307975</xdr:colOff>
      <xdr:row>39</xdr:row>
      <xdr:rowOff>21841</xdr:rowOff>
    </xdr:to>
    <xdr:cxnSp macro="">
      <xdr:nvCxnSpPr>
        <xdr:cNvPr id="311" name="直線コネクタ 310"/>
        <xdr:cNvCxnSpPr/>
      </xdr:nvCxnSpPr>
      <xdr:spPr>
        <a:xfrm flipV="1">
          <a:off x="6972300" y="6676696"/>
          <a:ext cx="889000" cy="3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112413</xdr:rowOff>
    </xdr:from>
    <xdr:to>
      <xdr:col>11</xdr:col>
      <xdr:colOff>358775</xdr:colOff>
      <xdr:row>36</xdr:row>
      <xdr:rowOff>42563</xdr:rowOff>
    </xdr:to>
    <xdr:sp macro="" textlink="">
      <xdr:nvSpPr>
        <xdr:cNvPr id="312" name="フローチャート : 判断 311"/>
        <xdr:cNvSpPr/>
      </xdr:nvSpPr>
      <xdr:spPr>
        <a:xfrm>
          <a:off x="7810500" y="611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59090</xdr:rowOff>
    </xdr:from>
    <xdr:ext cx="534377" cy="259045"/>
    <xdr:sp macro="" textlink="">
      <xdr:nvSpPr>
        <xdr:cNvPr id="313" name="テキスト ボックス 312"/>
        <xdr:cNvSpPr txBox="1"/>
      </xdr:nvSpPr>
      <xdr:spPr>
        <a:xfrm>
          <a:off x="7594111" y="58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161889</xdr:rowOff>
    </xdr:from>
    <xdr:to>
      <xdr:col>10</xdr:col>
      <xdr:colOff>155575</xdr:colOff>
      <xdr:row>36</xdr:row>
      <xdr:rowOff>92039</xdr:rowOff>
    </xdr:to>
    <xdr:sp macro="" textlink="">
      <xdr:nvSpPr>
        <xdr:cNvPr id="314" name="フローチャート : 判断 313"/>
        <xdr:cNvSpPr/>
      </xdr:nvSpPr>
      <xdr:spPr>
        <a:xfrm>
          <a:off x="6921500" y="616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108566</xdr:rowOff>
    </xdr:from>
    <xdr:ext cx="534377" cy="259045"/>
    <xdr:sp macro="" textlink="">
      <xdr:nvSpPr>
        <xdr:cNvPr id="315" name="テキスト ボックス 314"/>
        <xdr:cNvSpPr txBox="1"/>
      </xdr:nvSpPr>
      <xdr:spPr>
        <a:xfrm>
          <a:off x="6705111" y="59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34656</xdr:rowOff>
    </xdr:from>
    <xdr:to>
      <xdr:col>15</xdr:col>
      <xdr:colOff>231775</xdr:colOff>
      <xdr:row>37</xdr:row>
      <xdr:rowOff>136256</xdr:rowOff>
    </xdr:to>
    <xdr:sp macro="" textlink="">
      <xdr:nvSpPr>
        <xdr:cNvPr id="321" name="円/楕円 320"/>
        <xdr:cNvSpPr/>
      </xdr:nvSpPr>
      <xdr:spPr>
        <a:xfrm>
          <a:off x="10426700" y="637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121033</xdr:rowOff>
    </xdr:from>
    <xdr:ext cx="534377" cy="259045"/>
    <xdr:sp macro="" textlink="">
      <xdr:nvSpPr>
        <xdr:cNvPr id="322" name="補助費等該当値テキスト"/>
        <xdr:cNvSpPr txBox="1"/>
      </xdr:nvSpPr>
      <xdr:spPr>
        <a:xfrm>
          <a:off x="10528300" y="629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41,822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75037</xdr:rowOff>
    </xdr:from>
    <xdr:to>
      <xdr:col>14</xdr:col>
      <xdr:colOff>79375</xdr:colOff>
      <xdr:row>38</xdr:row>
      <xdr:rowOff>5187</xdr:rowOff>
    </xdr:to>
    <xdr:sp macro="" textlink="">
      <xdr:nvSpPr>
        <xdr:cNvPr id="323" name="円/楕円 322"/>
        <xdr:cNvSpPr/>
      </xdr:nvSpPr>
      <xdr:spPr>
        <a:xfrm>
          <a:off x="9588500" y="641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167764</xdr:rowOff>
    </xdr:from>
    <xdr:ext cx="534377" cy="259045"/>
    <xdr:sp macro="" textlink="">
      <xdr:nvSpPr>
        <xdr:cNvPr id="324" name="テキスト ボックス 323"/>
        <xdr:cNvSpPr txBox="1"/>
      </xdr:nvSpPr>
      <xdr:spPr>
        <a:xfrm>
          <a:off x="9372111" y="651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102959</xdr:rowOff>
    </xdr:from>
    <xdr:to>
      <xdr:col>12</xdr:col>
      <xdr:colOff>561975</xdr:colOff>
      <xdr:row>39</xdr:row>
      <xdr:rowOff>33109</xdr:rowOff>
    </xdr:to>
    <xdr:sp macro="" textlink="">
      <xdr:nvSpPr>
        <xdr:cNvPr id="325" name="円/楕円 324"/>
        <xdr:cNvSpPr/>
      </xdr:nvSpPr>
      <xdr:spPr>
        <a:xfrm>
          <a:off x="8699500" y="66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24236</xdr:rowOff>
    </xdr:from>
    <xdr:ext cx="534377" cy="259045"/>
    <xdr:sp macro="" textlink="">
      <xdr:nvSpPr>
        <xdr:cNvPr id="326" name="テキスト ボックス 325"/>
        <xdr:cNvSpPr txBox="1"/>
      </xdr:nvSpPr>
      <xdr:spPr>
        <a:xfrm>
          <a:off x="8483111" y="671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110796</xdr:rowOff>
    </xdr:from>
    <xdr:to>
      <xdr:col>11</xdr:col>
      <xdr:colOff>358775</xdr:colOff>
      <xdr:row>39</xdr:row>
      <xdr:rowOff>40946</xdr:rowOff>
    </xdr:to>
    <xdr:sp macro="" textlink="">
      <xdr:nvSpPr>
        <xdr:cNvPr id="327" name="円/楕円 326"/>
        <xdr:cNvSpPr/>
      </xdr:nvSpPr>
      <xdr:spPr>
        <a:xfrm>
          <a:off x="7810500" y="66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32073</xdr:rowOff>
    </xdr:from>
    <xdr:ext cx="534377" cy="259045"/>
    <xdr:sp macro="" textlink="">
      <xdr:nvSpPr>
        <xdr:cNvPr id="328" name="テキスト ボックス 327"/>
        <xdr:cNvSpPr txBox="1"/>
      </xdr:nvSpPr>
      <xdr:spPr>
        <a:xfrm>
          <a:off x="7594111" y="671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142491</xdr:rowOff>
    </xdr:from>
    <xdr:to>
      <xdr:col>10</xdr:col>
      <xdr:colOff>155575</xdr:colOff>
      <xdr:row>39</xdr:row>
      <xdr:rowOff>72641</xdr:rowOff>
    </xdr:to>
    <xdr:sp macro="" textlink="">
      <xdr:nvSpPr>
        <xdr:cNvPr id="329" name="円/楕円 328"/>
        <xdr:cNvSpPr/>
      </xdr:nvSpPr>
      <xdr:spPr>
        <a:xfrm>
          <a:off x="6921500" y="665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63768</xdr:rowOff>
    </xdr:from>
    <xdr:ext cx="534377" cy="259045"/>
    <xdr:sp macro="" textlink="">
      <xdr:nvSpPr>
        <xdr:cNvPr id="330" name="テキスト ボックス 329"/>
        <xdr:cNvSpPr txBox="1"/>
      </xdr:nvSpPr>
      <xdr:spPr>
        <a:xfrm>
          <a:off x="6705111" y="675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65,242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44" name="テキスト ボックス 34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6" name="テキスト ボックス 34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8" name="テキスト ボックス 34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50" name="テキスト ボックス 34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52" name="テキスト ボックス 35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54" name="テキスト ボックス 35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123631</xdr:rowOff>
    </xdr:from>
    <xdr:to>
      <xdr:col>15</xdr:col>
      <xdr:colOff>180340</xdr:colOff>
      <xdr:row>59</xdr:row>
      <xdr:rowOff>55351</xdr:rowOff>
    </xdr:to>
    <xdr:cxnSp macro="">
      <xdr:nvCxnSpPr>
        <xdr:cNvPr id="356" name="直線コネクタ 355"/>
        <xdr:cNvCxnSpPr/>
      </xdr:nvCxnSpPr>
      <xdr:spPr>
        <a:xfrm flipV="1">
          <a:off x="10475595" y="8696131"/>
          <a:ext cx="1270" cy="147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67657</xdr:rowOff>
    </xdr:from>
    <xdr:ext cx="534377" cy="259045"/>
    <xdr:sp macro="" textlink="">
      <xdr:nvSpPr>
        <xdr:cNvPr id="357" name="普通建設事業費最小値テキスト"/>
        <xdr:cNvSpPr txBox="1"/>
      </xdr:nvSpPr>
      <xdr:spPr>
        <a:xfrm>
          <a:off x="10528300" y="101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39,986</a:t>
          </a:r>
          <a:endParaRPr kumimoji="1" lang="ja-JP" altLang="en-US" sz="1000" b="1">
            <a:latin typeface="ＭＳ Ｐゴシック"/>
          </a:endParaRPr>
        </a:p>
      </xdr:txBody>
    </xdr:sp>
    <xdr:clientData/>
  </xdr:oneCellAnchor>
  <xdr:twoCellAnchor>
    <xdr:from>
      <xdr:col>15</xdr:col>
      <xdr:colOff>92075</xdr:colOff>
      <xdr:row>59</xdr:row>
      <xdr:rowOff>55351</xdr:rowOff>
    </xdr:from>
    <xdr:to>
      <xdr:col>15</xdr:col>
      <xdr:colOff>269875</xdr:colOff>
      <xdr:row>59</xdr:row>
      <xdr:rowOff>55351</xdr:rowOff>
    </xdr:to>
    <xdr:cxnSp macro="">
      <xdr:nvCxnSpPr>
        <xdr:cNvPr id="358" name="直線コネクタ 357"/>
        <xdr:cNvCxnSpPr/>
      </xdr:nvCxnSpPr>
      <xdr:spPr>
        <a:xfrm>
          <a:off x="10388600" y="1017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70308</xdr:rowOff>
    </xdr:from>
    <xdr:ext cx="690189" cy="259045"/>
    <xdr:sp macro="" textlink="">
      <xdr:nvSpPr>
        <xdr:cNvPr id="359" name="普通建設事業費最大値テキスト"/>
        <xdr:cNvSpPr txBox="1"/>
      </xdr:nvSpPr>
      <xdr:spPr>
        <a:xfrm>
          <a:off x="10528300" y="8471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1,394,761</a:t>
          </a:r>
          <a:endParaRPr kumimoji="1" lang="ja-JP" altLang="en-US" sz="1000" b="1">
            <a:latin typeface="ＭＳ Ｐゴシック"/>
          </a:endParaRPr>
        </a:p>
      </xdr:txBody>
    </xdr:sp>
    <xdr:clientData/>
  </xdr:oneCellAnchor>
  <xdr:twoCellAnchor>
    <xdr:from>
      <xdr:col>15</xdr:col>
      <xdr:colOff>92075</xdr:colOff>
      <xdr:row>50</xdr:row>
      <xdr:rowOff>123631</xdr:rowOff>
    </xdr:from>
    <xdr:to>
      <xdr:col>15</xdr:col>
      <xdr:colOff>269875</xdr:colOff>
      <xdr:row>50</xdr:row>
      <xdr:rowOff>123631</xdr:rowOff>
    </xdr:to>
    <xdr:cxnSp macro="">
      <xdr:nvCxnSpPr>
        <xdr:cNvPr id="360" name="直線コネクタ 359"/>
        <xdr:cNvCxnSpPr/>
      </xdr:nvCxnSpPr>
      <xdr:spPr>
        <a:xfrm>
          <a:off x="10388600" y="869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24312</xdr:rowOff>
    </xdr:from>
    <xdr:to>
      <xdr:col>15</xdr:col>
      <xdr:colOff>180975</xdr:colOff>
      <xdr:row>59</xdr:row>
      <xdr:rowOff>43906</xdr:rowOff>
    </xdr:to>
    <xdr:cxnSp macro="">
      <xdr:nvCxnSpPr>
        <xdr:cNvPr id="361" name="直線コネクタ 360"/>
        <xdr:cNvCxnSpPr/>
      </xdr:nvCxnSpPr>
      <xdr:spPr>
        <a:xfrm flipV="1">
          <a:off x="9639300" y="1013986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156556</xdr:rowOff>
    </xdr:from>
    <xdr:ext cx="534377" cy="259045"/>
    <xdr:sp macro="" textlink="">
      <xdr:nvSpPr>
        <xdr:cNvPr id="362" name="普通建設事業費平均値テキスト"/>
        <xdr:cNvSpPr txBox="1"/>
      </xdr:nvSpPr>
      <xdr:spPr>
        <a:xfrm>
          <a:off x="10528300" y="9929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133679</xdr:rowOff>
    </xdr:from>
    <xdr:to>
      <xdr:col>15</xdr:col>
      <xdr:colOff>231775</xdr:colOff>
      <xdr:row>59</xdr:row>
      <xdr:rowOff>63829</xdr:rowOff>
    </xdr:to>
    <xdr:sp macro="" textlink="">
      <xdr:nvSpPr>
        <xdr:cNvPr id="363" name="フローチャート : 判断 362"/>
        <xdr:cNvSpPr/>
      </xdr:nvSpPr>
      <xdr:spPr>
        <a:xfrm>
          <a:off x="10426700" y="1007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8193</xdr:rowOff>
    </xdr:from>
    <xdr:to>
      <xdr:col>14</xdr:col>
      <xdr:colOff>28575</xdr:colOff>
      <xdr:row>59</xdr:row>
      <xdr:rowOff>43906</xdr:rowOff>
    </xdr:to>
    <xdr:cxnSp macro="">
      <xdr:nvCxnSpPr>
        <xdr:cNvPr id="364" name="直線コネクタ 363"/>
        <xdr:cNvCxnSpPr/>
      </xdr:nvCxnSpPr>
      <xdr:spPr>
        <a:xfrm>
          <a:off x="8750300" y="10123743"/>
          <a:ext cx="8890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123762</xdr:rowOff>
    </xdr:from>
    <xdr:to>
      <xdr:col>14</xdr:col>
      <xdr:colOff>79375</xdr:colOff>
      <xdr:row>59</xdr:row>
      <xdr:rowOff>53912</xdr:rowOff>
    </xdr:to>
    <xdr:sp macro="" textlink="">
      <xdr:nvSpPr>
        <xdr:cNvPr id="365" name="フローチャート : 判断 364"/>
        <xdr:cNvSpPr/>
      </xdr:nvSpPr>
      <xdr:spPr>
        <a:xfrm>
          <a:off x="9588500" y="1006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70439</xdr:rowOff>
    </xdr:from>
    <xdr:ext cx="534377" cy="259045"/>
    <xdr:sp macro="" textlink="">
      <xdr:nvSpPr>
        <xdr:cNvPr id="366" name="テキスト ボックス 365"/>
        <xdr:cNvSpPr txBox="1"/>
      </xdr:nvSpPr>
      <xdr:spPr>
        <a:xfrm>
          <a:off x="9372111" y="984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8193</xdr:rowOff>
    </xdr:from>
    <xdr:to>
      <xdr:col>12</xdr:col>
      <xdr:colOff>511175</xdr:colOff>
      <xdr:row>59</xdr:row>
      <xdr:rowOff>12278</xdr:rowOff>
    </xdr:to>
    <xdr:cxnSp macro="">
      <xdr:nvCxnSpPr>
        <xdr:cNvPr id="367" name="直線コネクタ 366"/>
        <xdr:cNvCxnSpPr/>
      </xdr:nvCxnSpPr>
      <xdr:spPr>
        <a:xfrm flipV="1">
          <a:off x="7861300" y="10123743"/>
          <a:ext cx="889000" cy="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128499</xdr:rowOff>
    </xdr:from>
    <xdr:to>
      <xdr:col>12</xdr:col>
      <xdr:colOff>561975</xdr:colOff>
      <xdr:row>59</xdr:row>
      <xdr:rowOff>58649</xdr:rowOff>
    </xdr:to>
    <xdr:sp macro="" textlink="">
      <xdr:nvSpPr>
        <xdr:cNvPr id="368" name="フローチャート : 判断 367"/>
        <xdr:cNvSpPr/>
      </xdr:nvSpPr>
      <xdr:spPr>
        <a:xfrm>
          <a:off x="8699500" y="1007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75176</xdr:rowOff>
    </xdr:from>
    <xdr:ext cx="534377" cy="259045"/>
    <xdr:sp macro="" textlink="">
      <xdr:nvSpPr>
        <xdr:cNvPr id="369" name="テキスト ボックス 368"/>
        <xdr:cNvSpPr txBox="1"/>
      </xdr:nvSpPr>
      <xdr:spPr>
        <a:xfrm>
          <a:off x="8483111" y="984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12278</xdr:rowOff>
    </xdr:from>
    <xdr:to>
      <xdr:col>11</xdr:col>
      <xdr:colOff>307975</xdr:colOff>
      <xdr:row>59</xdr:row>
      <xdr:rowOff>30846</xdr:rowOff>
    </xdr:to>
    <xdr:cxnSp macro="">
      <xdr:nvCxnSpPr>
        <xdr:cNvPr id="370" name="直線コネクタ 369"/>
        <xdr:cNvCxnSpPr/>
      </xdr:nvCxnSpPr>
      <xdr:spPr>
        <a:xfrm flipV="1">
          <a:off x="6972300" y="10127828"/>
          <a:ext cx="889000" cy="1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127665</xdr:rowOff>
    </xdr:from>
    <xdr:to>
      <xdr:col>11</xdr:col>
      <xdr:colOff>358775</xdr:colOff>
      <xdr:row>59</xdr:row>
      <xdr:rowOff>57815</xdr:rowOff>
    </xdr:to>
    <xdr:sp macro="" textlink="">
      <xdr:nvSpPr>
        <xdr:cNvPr id="371" name="フローチャート : 判断 370"/>
        <xdr:cNvSpPr/>
      </xdr:nvSpPr>
      <xdr:spPr>
        <a:xfrm>
          <a:off x="7810500" y="1007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74342</xdr:rowOff>
    </xdr:from>
    <xdr:ext cx="534377" cy="259045"/>
    <xdr:sp macro="" textlink="">
      <xdr:nvSpPr>
        <xdr:cNvPr id="372" name="テキスト ボックス 371"/>
        <xdr:cNvSpPr txBox="1"/>
      </xdr:nvSpPr>
      <xdr:spPr>
        <a:xfrm>
          <a:off x="7594111" y="984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142796</xdr:rowOff>
    </xdr:from>
    <xdr:to>
      <xdr:col>10</xdr:col>
      <xdr:colOff>155575</xdr:colOff>
      <xdr:row>59</xdr:row>
      <xdr:rowOff>72946</xdr:rowOff>
    </xdr:to>
    <xdr:sp macro="" textlink="">
      <xdr:nvSpPr>
        <xdr:cNvPr id="373" name="フローチャート : 判断 372"/>
        <xdr:cNvSpPr/>
      </xdr:nvSpPr>
      <xdr:spPr>
        <a:xfrm>
          <a:off x="6921500" y="100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89473</xdr:rowOff>
    </xdr:from>
    <xdr:ext cx="534377" cy="259045"/>
    <xdr:sp macro="" textlink="">
      <xdr:nvSpPr>
        <xdr:cNvPr id="374" name="テキスト ボックス 373"/>
        <xdr:cNvSpPr txBox="1"/>
      </xdr:nvSpPr>
      <xdr:spPr>
        <a:xfrm>
          <a:off x="6705111" y="98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144962</xdr:rowOff>
    </xdr:from>
    <xdr:to>
      <xdr:col>15</xdr:col>
      <xdr:colOff>231775</xdr:colOff>
      <xdr:row>59</xdr:row>
      <xdr:rowOff>75112</xdr:rowOff>
    </xdr:to>
    <xdr:sp macro="" textlink="">
      <xdr:nvSpPr>
        <xdr:cNvPr id="380" name="円/楕円 379"/>
        <xdr:cNvSpPr/>
      </xdr:nvSpPr>
      <xdr:spPr>
        <a:xfrm>
          <a:off x="10426700" y="1008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112107</xdr:rowOff>
    </xdr:from>
    <xdr:ext cx="534377" cy="259045"/>
    <xdr:sp macro="" textlink="">
      <xdr:nvSpPr>
        <xdr:cNvPr id="381" name="普通建設事業費該当値テキスト"/>
        <xdr:cNvSpPr txBox="1"/>
      </xdr:nvSpPr>
      <xdr:spPr>
        <a:xfrm>
          <a:off x="10528300" y="1005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68,500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164556</xdr:rowOff>
    </xdr:from>
    <xdr:to>
      <xdr:col>14</xdr:col>
      <xdr:colOff>79375</xdr:colOff>
      <xdr:row>59</xdr:row>
      <xdr:rowOff>94706</xdr:rowOff>
    </xdr:to>
    <xdr:sp macro="" textlink="">
      <xdr:nvSpPr>
        <xdr:cNvPr id="382" name="円/楕円 381"/>
        <xdr:cNvSpPr/>
      </xdr:nvSpPr>
      <xdr:spPr>
        <a:xfrm>
          <a:off x="9588500" y="1010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85833</xdr:rowOff>
    </xdr:from>
    <xdr:ext cx="534377" cy="259045"/>
    <xdr:sp macro="" textlink="">
      <xdr:nvSpPr>
        <xdr:cNvPr id="383" name="テキスト ボックス 382"/>
        <xdr:cNvSpPr txBox="1"/>
      </xdr:nvSpPr>
      <xdr:spPr>
        <a:xfrm>
          <a:off x="9372111" y="1020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128843</xdr:rowOff>
    </xdr:from>
    <xdr:to>
      <xdr:col>12</xdr:col>
      <xdr:colOff>561975</xdr:colOff>
      <xdr:row>59</xdr:row>
      <xdr:rowOff>58993</xdr:rowOff>
    </xdr:to>
    <xdr:sp macro="" textlink="">
      <xdr:nvSpPr>
        <xdr:cNvPr id="384" name="円/楕円 383"/>
        <xdr:cNvSpPr/>
      </xdr:nvSpPr>
      <xdr:spPr>
        <a:xfrm>
          <a:off x="8699500" y="100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50120</xdr:rowOff>
    </xdr:from>
    <xdr:ext cx="534377" cy="259045"/>
    <xdr:sp macro="" textlink="">
      <xdr:nvSpPr>
        <xdr:cNvPr id="385" name="テキスト ボックス 384"/>
        <xdr:cNvSpPr txBox="1"/>
      </xdr:nvSpPr>
      <xdr:spPr>
        <a:xfrm>
          <a:off x="8483111" y="1016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83,307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132928</xdr:rowOff>
    </xdr:from>
    <xdr:to>
      <xdr:col>11</xdr:col>
      <xdr:colOff>358775</xdr:colOff>
      <xdr:row>59</xdr:row>
      <xdr:rowOff>63078</xdr:rowOff>
    </xdr:to>
    <xdr:sp macro="" textlink="">
      <xdr:nvSpPr>
        <xdr:cNvPr id="386" name="円/楕円 385"/>
        <xdr:cNvSpPr/>
      </xdr:nvSpPr>
      <xdr:spPr>
        <a:xfrm>
          <a:off x="7810500" y="1007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54205</xdr:rowOff>
    </xdr:from>
    <xdr:ext cx="534377" cy="259045"/>
    <xdr:sp macro="" textlink="">
      <xdr:nvSpPr>
        <xdr:cNvPr id="387" name="テキスト ボックス 386"/>
        <xdr:cNvSpPr txBox="1"/>
      </xdr:nvSpPr>
      <xdr:spPr>
        <a:xfrm>
          <a:off x="7594111" y="1016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79,554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151496</xdr:rowOff>
    </xdr:from>
    <xdr:to>
      <xdr:col>10</xdr:col>
      <xdr:colOff>155575</xdr:colOff>
      <xdr:row>59</xdr:row>
      <xdr:rowOff>81646</xdr:rowOff>
    </xdr:to>
    <xdr:sp macro="" textlink="">
      <xdr:nvSpPr>
        <xdr:cNvPr id="388" name="円/楕円 387"/>
        <xdr:cNvSpPr/>
      </xdr:nvSpPr>
      <xdr:spPr>
        <a:xfrm>
          <a:off x="6921500" y="100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72773</xdr:rowOff>
    </xdr:from>
    <xdr:ext cx="534377" cy="259045"/>
    <xdr:sp macro="" textlink="">
      <xdr:nvSpPr>
        <xdr:cNvPr id="389" name="テキスト ボックス 388"/>
        <xdr:cNvSpPr txBox="1"/>
      </xdr:nvSpPr>
      <xdr:spPr>
        <a:xfrm>
          <a:off x="6705111" y="1018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403" name="テキスト ボックス 40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5" name="テキスト ボックス 40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7" name="テキスト ボックス 40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9" name="テキスト ボックス 40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11" name="テキスト ボックス 41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97809</xdr:rowOff>
    </xdr:from>
    <xdr:to>
      <xdr:col>15</xdr:col>
      <xdr:colOff>180340</xdr:colOff>
      <xdr:row>79</xdr:row>
      <xdr:rowOff>41611</xdr:rowOff>
    </xdr:to>
    <xdr:cxnSp macro="">
      <xdr:nvCxnSpPr>
        <xdr:cNvPr id="413" name="直線コネクタ 412"/>
        <xdr:cNvCxnSpPr/>
      </xdr:nvCxnSpPr>
      <xdr:spPr>
        <a:xfrm flipV="1">
          <a:off x="10475595" y="12099309"/>
          <a:ext cx="1270" cy="148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61789</xdr:rowOff>
    </xdr:from>
    <xdr:ext cx="469744" cy="259045"/>
    <xdr:sp macro="" textlink="">
      <xdr:nvSpPr>
        <xdr:cNvPr id="414" name="普通建設事業費 （ うち新規整備　）最小値テキスト"/>
        <xdr:cNvSpPr txBox="1"/>
      </xdr:nvSpPr>
      <xdr:spPr>
        <a:xfrm>
          <a:off x="10528300" y="136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2,235</a:t>
          </a:r>
          <a:endParaRPr kumimoji="1" lang="ja-JP" altLang="en-US" sz="1000" b="1">
            <a:latin typeface="ＭＳ Ｐゴシック"/>
          </a:endParaRPr>
        </a:p>
      </xdr:txBody>
    </xdr:sp>
    <xdr:clientData/>
  </xdr:oneCellAnchor>
  <xdr:twoCellAnchor>
    <xdr:from>
      <xdr:col>15</xdr:col>
      <xdr:colOff>92075</xdr:colOff>
      <xdr:row>79</xdr:row>
      <xdr:rowOff>41611</xdr:rowOff>
    </xdr:from>
    <xdr:to>
      <xdr:col>15</xdr:col>
      <xdr:colOff>269875</xdr:colOff>
      <xdr:row>79</xdr:row>
      <xdr:rowOff>41611</xdr:rowOff>
    </xdr:to>
    <xdr:cxnSp macro="">
      <xdr:nvCxnSpPr>
        <xdr:cNvPr id="415" name="直線コネクタ 414"/>
        <xdr:cNvCxnSpPr/>
      </xdr:nvCxnSpPr>
      <xdr:spPr>
        <a:xfrm>
          <a:off x="10388600" y="13586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44486</xdr:rowOff>
    </xdr:from>
    <xdr:ext cx="690189" cy="259045"/>
    <xdr:sp macro="" textlink="">
      <xdr:nvSpPr>
        <xdr:cNvPr id="416" name="普通建設事業費 （ うち新規整備　）最大値テキスト"/>
        <xdr:cNvSpPr txBox="1"/>
      </xdr:nvSpPr>
      <xdr:spPr>
        <a:xfrm>
          <a:off x="10528300" y="118745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1,172,985</a:t>
          </a:r>
          <a:endParaRPr kumimoji="1" lang="ja-JP" altLang="en-US" sz="1000" b="1">
            <a:latin typeface="ＭＳ Ｐゴシック"/>
          </a:endParaRPr>
        </a:p>
      </xdr:txBody>
    </xdr:sp>
    <xdr:clientData/>
  </xdr:oneCellAnchor>
  <xdr:twoCellAnchor>
    <xdr:from>
      <xdr:col>15</xdr:col>
      <xdr:colOff>92075</xdr:colOff>
      <xdr:row>70</xdr:row>
      <xdr:rowOff>97809</xdr:rowOff>
    </xdr:from>
    <xdr:to>
      <xdr:col>15</xdr:col>
      <xdr:colOff>269875</xdr:colOff>
      <xdr:row>70</xdr:row>
      <xdr:rowOff>97809</xdr:rowOff>
    </xdr:to>
    <xdr:cxnSp macro="">
      <xdr:nvCxnSpPr>
        <xdr:cNvPr id="417" name="直線コネクタ 416"/>
        <xdr:cNvCxnSpPr/>
      </xdr:nvCxnSpPr>
      <xdr:spPr>
        <a:xfrm>
          <a:off x="10388600" y="120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9489</xdr:rowOff>
    </xdr:from>
    <xdr:to>
      <xdr:col>15</xdr:col>
      <xdr:colOff>180975</xdr:colOff>
      <xdr:row>79</xdr:row>
      <xdr:rowOff>34300</xdr:rowOff>
    </xdr:to>
    <xdr:cxnSp macro="">
      <xdr:nvCxnSpPr>
        <xdr:cNvPr id="418" name="直線コネクタ 417"/>
        <xdr:cNvCxnSpPr/>
      </xdr:nvCxnSpPr>
      <xdr:spPr>
        <a:xfrm>
          <a:off x="9639300" y="13554039"/>
          <a:ext cx="838200" cy="2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150689</xdr:rowOff>
    </xdr:from>
    <xdr:ext cx="534377" cy="259045"/>
    <xdr:sp macro="" textlink="">
      <xdr:nvSpPr>
        <xdr:cNvPr id="419" name="普通建設事業費 （ うち新規整備　）平均値テキスト"/>
        <xdr:cNvSpPr txBox="1"/>
      </xdr:nvSpPr>
      <xdr:spPr>
        <a:xfrm>
          <a:off x="10528300" y="13352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127812</xdr:rowOff>
    </xdr:from>
    <xdr:to>
      <xdr:col>15</xdr:col>
      <xdr:colOff>231775</xdr:colOff>
      <xdr:row>79</xdr:row>
      <xdr:rowOff>57962</xdr:rowOff>
    </xdr:to>
    <xdr:sp macro="" textlink="">
      <xdr:nvSpPr>
        <xdr:cNvPr id="420" name="フローチャート : 判断 419"/>
        <xdr:cNvSpPr/>
      </xdr:nvSpPr>
      <xdr:spPr>
        <a:xfrm>
          <a:off x="10426700" y="1350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9489</xdr:rowOff>
    </xdr:from>
    <xdr:to>
      <xdr:col>14</xdr:col>
      <xdr:colOff>28575</xdr:colOff>
      <xdr:row>79</xdr:row>
      <xdr:rowOff>28170</xdr:rowOff>
    </xdr:to>
    <xdr:cxnSp macro="">
      <xdr:nvCxnSpPr>
        <xdr:cNvPr id="421" name="直線コネクタ 420"/>
        <xdr:cNvCxnSpPr/>
      </xdr:nvCxnSpPr>
      <xdr:spPr>
        <a:xfrm flipV="1">
          <a:off x="8750300" y="13554039"/>
          <a:ext cx="8890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104614</xdr:rowOff>
    </xdr:from>
    <xdr:to>
      <xdr:col>14</xdr:col>
      <xdr:colOff>79375</xdr:colOff>
      <xdr:row>79</xdr:row>
      <xdr:rowOff>34764</xdr:rowOff>
    </xdr:to>
    <xdr:sp macro="" textlink="">
      <xdr:nvSpPr>
        <xdr:cNvPr id="422" name="フローチャート : 判断 421"/>
        <xdr:cNvSpPr/>
      </xdr:nvSpPr>
      <xdr:spPr>
        <a:xfrm>
          <a:off x="9588500" y="1347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51291</xdr:rowOff>
    </xdr:from>
    <xdr:ext cx="534377" cy="259045"/>
    <xdr:sp macro="" textlink="">
      <xdr:nvSpPr>
        <xdr:cNvPr id="423" name="テキスト ボックス 422"/>
        <xdr:cNvSpPr txBox="1"/>
      </xdr:nvSpPr>
      <xdr:spPr>
        <a:xfrm>
          <a:off x="9372111" y="1325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119607</xdr:rowOff>
    </xdr:from>
    <xdr:to>
      <xdr:col>12</xdr:col>
      <xdr:colOff>561975</xdr:colOff>
      <xdr:row>79</xdr:row>
      <xdr:rowOff>49757</xdr:rowOff>
    </xdr:to>
    <xdr:sp macro="" textlink="">
      <xdr:nvSpPr>
        <xdr:cNvPr id="424" name="フローチャート : 判断 423"/>
        <xdr:cNvSpPr/>
      </xdr:nvSpPr>
      <xdr:spPr>
        <a:xfrm>
          <a:off x="8699500" y="1349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66284</xdr:rowOff>
    </xdr:from>
    <xdr:ext cx="534377" cy="259045"/>
    <xdr:sp macro="" textlink="">
      <xdr:nvSpPr>
        <xdr:cNvPr id="425" name="テキスト ボックス 424"/>
        <xdr:cNvSpPr txBox="1"/>
      </xdr:nvSpPr>
      <xdr:spPr>
        <a:xfrm>
          <a:off x="8483111" y="1326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154950</xdr:rowOff>
    </xdr:from>
    <xdr:to>
      <xdr:col>15</xdr:col>
      <xdr:colOff>231775</xdr:colOff>
      <xdr:row>79</xdr:row>
      <xdr:rowOff>85100</xdr:rowOff>
    </xdr:to>
    <xdr:sp macro="" textlink="">
      <xdr:nvSpPr>
        <xdr:cNvPr id="431" name="円/楕円 430"/>
        <xdr:cNvSpPr/>
      </xdr:nvSpPr>
      <xdr:spPr>
        <a:xfrm>
          <a:off x="10426700" y="1352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106240</xdr:rowOff>
    </xdr:from>
    <xdr:ext cx="469744" cy="259045"/>
    <xdr:sp macro="" textlink="">
      <xdr:nvSpPr>
        <xdr:cNvPr id="432" name="普通建設事業費 （ うち新規整備　）該当値テキスト"/>
        <xdr:cNvSpPr txBox="1"/>
      </xdr:nvSpPr>
      <xdr:spPr>
        <a:xfrm>
          <a:off x="10528300" y="1347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130139</xdr:rowOff>
    </xdr:from>
    <xdr:to>
      <xdr:col>14</xdr:col>
      <xdr:colOff>79375</xdr:colOff>
      <xdr:row>79</xdr:row>
      <xdr:rowOff>60289</xdr:rowOff>
    </xdr:to>
    <xdr:sp macro="" textlink="">
      <xdr:nvSpPr>
        <xdr:cNvPr id="433" name="円/楕円 432"/>
        <xdr:cNvSpPr/>
      </xdr:nvSpPr>
      <xdr:spPr>
        <a:xfrm>
          <a:off x="9588500" y="1350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51416</xdr:rowOff>
    </xdr:from>
    <xdr:ext cx="534377" cy="259045"/>
    <xdr:sp macro="" textlink="">
      <xdr:nvSpPr>
        <xdr:cNvPr id="434" name="テキスト ボックス 433"/>
        <xdr:cNvSpPr txBox="1"/>
      </xdr:nvSpPr>
      <xdr:spPr>
        <a:xfrm>
          <a:off x="9372111" y="1359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148820</xdr:rowOff>
    </xdr:from>
    <xdr:to>
      <xdr:col>12</xdr:col>
      <xdr:colOff>561975</xdr:colOff>
      <xdr:row>79</xdr:row>
      <xdr:rowOff>78970</xdr:rowOff>
    </xdr:to>
    <xdr:sp macro="" textlink="">
      <xdr:nvSpPr>
        <xdr:cNvPr id="435" name="円/楕円 434"/>
        <xdr:cNvSpPr/>
      </xdr:nvSpPr>
      <xdr:spPr>
        <a:xfrm>
          <a:off x="8699500" y="1352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70097</xdr:rowOff>
    </xdr:from>
    <xdr:ext cx="534377" cy="259045"/>
    <xdr:sp macro="" textlink="">
      <xdr:nvSpPr>
        <xdr:cNvPr id="436" name="テキスト ボックス 435"/>
        <xdr:cNvSpPr txBox="1"/>
      </xdr:nvSpPr>
      <xdr:spPr>
        <a:xfrm>
          <a:off x="8483111" y="1361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4336</xdr:rowOff>
    </xdr:from>
    <xdr:to>
      <xdr:col>15</xdr:col>
      <xdr:colOff>180340</xdr:colOff>
      <xdr:row>98</xdr:row>
      <xdr:rowOff>145252</xdr:rowOff>
    </xdr:to>
    <xdr:cxnSp macro="">
      <xdr:nvCxnSpPr>
        <xdr:cNvPr id="462" name="直線コネクタ 461"/>
        <xdr:cNvCxnSpPr/>
      </xdr:nvCxnSpPr>
      <xdr:spPr>
        <a:xfrm flipV="1">
          <a:off x="10475595" y="15606286"/>
          <a:ext cx="1270" cy="1341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149079</xdr:rowOff>
    </xdr:from>
    <xdr:ext cx="469744" cy="259045"/>
    <xdr:sp macro="" textlink="">
      <xdr:nvSpPr>
        <xdr:cNvPr id="463" name="普通建設事業費 （ うち更新整備　）最小値テキスト"/>
        <xdr:cNvSpPr txBox="1"/>
      </xdr:nvSpPr>
      <xdr:spPr>
        <a:xfrm>
          <a:off x="10528300" y="1695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7,660</a:t>
          </a:r>
          <a:endParaRPr kumimoji="1" lang="ja-JP" altLang="en-US" sz="1000" b="1">
            <a:latin typeface="ＭＳ Ｐゴシック"/>
          </a:endParaRPr>
        </a:p>
      </xdr:txBody>
    </xdr:sp>
    <xdr:clientData/>
  </xdr:oneCellAnchor>
  <xdr:twoCellAnchor>
    <xdr:from>
      <xdr:col>15</xdr:col>
      <xdr:colOff>92075</xdr:colOff>
      <xdr:row>98</xdr:row>
      <xdr:rowOff>145252</xdr:rowOff>
    </xdr:from>
    <xdr:to>
      <xdr:col>15</xdr:col>
      <xdr:colOff>269875</xdr:colOff>
      <xdr:row>98</xdr:row>
      <xdr:rowOff>145252</xdr:rowOff>
    </xdr:to>
    <xdr:cxnSp macro="">
      <xdr:nvCxnSpPr>
        <xdr:cNvPr id="464" name="直線コネクタ 463"/>
        <xdr:cNvCxnSpPr/>
      </xdr:nvCxnSpPr>
      <xdr:spPr>
        <a:xfrm>
          <a:off x="10388600" y="1694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122463</xdr:rowOff>
    </xdr:from>
    <xdr:ext cx="534377" cy="259045"/>
    <xdr:sp macro="" textlink="">
      <xdr:nvSpPr>
        <xdr:cNvPr id="465" name="普通建設事業費 （ うち更新整備　）最大値テキスト"/>
        <xdr:cNvSpPr txBox="1"/>
      </xdr:nvSpPr>
      <xdr:spPr>
        <a:xfrm>
          <a:off x="10528300" y="153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89,790</a:t>
          </a:r>
          <a:endParaRPr kumimoji="1" lang="ja-JP" altLang="en-US" sz="1000" b="1">
            <a:latin typeface="ＭＳ Ｐゴシック"/>
          </a:endParaRPr>
        </a:p>
      </xdr:txBody>
    </xdr:sp>
    <xdr:clientData/>
  </xdr:oneCellAnchor>
  <xdr:twoCellAnchor>
    <xdr:from>
      <xdr:col>15</xdr:col>
      <xdr:colOff>92075</xdr:colOff>
      <xdr:row>91</xdr:row>
      <xdr:rowOff>4336</xdr:rowOff>
    </xdr:from>
    <xdr:to>
      <xdr:col>15</xdr:col>
      <xdr:colOff>269875</xdr:colOff>
      <xdr:row>91</xdr:row>
      <xdr:rowOff>4336</xdr:rowOff>
    </xdr:to>
    <xdr:cxnSp macro="">
      <xdr:nvCxnSpPr>
        <xdr:cNvPr id="466" name="直線コネクタ 465"/>
        <xdr:cNvCxnSpPr/>
      </xdr:nvCxnSpPr>
      <xdr:spPr>
        <a:xfrm>
          <a:off x="10388600" y="156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63560</xdr:rowOff>
    </xdr:from>
    <xdr:to>
      <xdr:col>15</xdr:col>
      <xdr:colOff>180975</xdr:colOff>
      <xdr:row>98</xdr:row>
      <xdr:rowOff>69650</xdr:rowOff>
    </xdr:to>
    <xdr:cxnSp macro="">
      <xdr:nvCxnSpPr>
        <xdr:cNvPr id="467" name="直線コネクタ 466"/>
        <xdr:cNvCxnSpPr/>
      </xdr:nvCxnSpPr>
      <xdr:spPr>
        <a:xfrm flipV="1">
          <a:off x="9639300" y="16522760"/>
          <a:ext cx="838200" cy="34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34903</xdr:rowOff>
    </xdr:from>
    <xdr:ext cx="534377" cy="259045"/>
    <xdr:sp macro="" textlink="">
      <xdr:nvSpPr>
        <xdr:cNvPr id="468" name="普通建設事業費 （ うち更新整備　）平均値テキスト"/>
        <xdr:cNvSpPr txBox="1"/>
      </xdr:nvSpPr>
      <xdr:spPr>
        <a:xfrm>
          <a:off x="10528300" y="1632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33,708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12026</xdr:rowOff>
    </xdr:from>
    <xdr:to>
      <xdr:col>15</xdr:col>
      <xdr:colOff>231775</xdr:colOff>
      <xdr:row>96</xdr:row>
      <xdr:rowOff>113626</xdr:rowOff>
    </xdr:to>
    <xdr:sp macro="" textlink="">
      <xdr:nvSpPr>
        <xdr:cNvPr id="469" name="フローチャート : 判断 468"/>
        <xdr:cNvSpPr/>
      </xdr:nvSpPr>
      <xdr:spPr>
        <a:xfrm>
          <a:off x="104267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10068</xdr:rowOff>
    </xdr:from>
    <xdr:to>
      <xdr:col>14</xdr:col>
      <xdr:colOff>28575</xdr:colOff>
      <xdr:row>98</xdr:row>
      <xdr:rowOff>69650</xdr:rowOff>
    </xdr:to>
    <xdr:cxnSp macro="">
      <xdr:nvCxnSpPr>
        <xdr:cNvPr id="470" name="直線コネクタ 469"/>
        <xdr:cNvCxnSpPr/>
      </xdr:nvCxnSpPr>
      <xdr:spPr>
        <a:xfrm>
          <a:off x="8750300" y="16297818"/>
          <a:ext cx="889000" cy="57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169628</xdr:rowOff>
    </xdr:from>
    <xdr:to>
      <xdr:col>14</xdr:col>
      <xdr:colOff>79375</xdr:colOff>
      <xdr:row>97</xdr:row>
      <xdr:rowOff>99778</xdr:rowOff>
    </xdr:to>
    <xdr:sp macro="" textlink="">
      <xdr:nvSpPr>
        <xdr:cNvPr id="471" name="フローチャート : 判断 470"/>
        <xdr:cNvSpPr/>
      </xdr:nvSpPr>
      <xdr:spPr>
        <a:xfrm>
          <a:off x="9588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116305</xdr:rowOff>
    </xdr:from>
    <xdr:ext cx="534377" cy="259045"/>
    <xdr:sp macro="" textlink="">
      <xdr:nvSpPr>
        <xdr:cNvPr id="472" name="テキスト ボックス 471"/>
        <xdr:cNvSpPr txBox="1"/>
      </xdr:nvSpPr>
      <xdr:spPr>
        <a:xfrm>
          <a:off x="9372111" y="164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11339</xdr:rowOff>
    </xdr:from>
    <xdr:to>
      <xdr:col>12</xdr:col>
      <xdr:colOff>561975</xdr:colOff>
      <xdr:row>96</xdr:row>
      <xdr:rowOff>112939</xdr:rowOff>
    </xdr:to>
    <xdr:sp macro="" textlink="">
      <xdr:nvSpPr>
        <xdr:cNvPr id="473" name="フローチャート : 判断 472"/>
        <xdr:cNvSpPr/>
      </xdr:nvSpPr>
      <xdr:spPr>
        <a:xfrm>
          <a:off x="8699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104066</xdr:rowOff>
    </xdr:from>
    <xdr:ext cx="534377" cy="259045"/>
    <xdr:sp macro="" textlink="">
      <xdr:nvSpPr>
        <xdr:cNvPr id="474" name="テキスト ボックス 473"/>
        <xdr:cNvSpPr txBox="1"/>
      </xdr:nvSpPr>
      <xdr:spPr>
        <a:xfrm>
          <a:off x="8483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12760</xdr:rowOff>
    </xdr:from>
    <xdr:to>
      <xdr:col>15</xdr:col>
      <xdr:colOff>231775</xdr:colOff>
      <xdr:row>96</xdr:row>
      <xdr:rowOff>114360</xdr:rowOff>
    </xdr:to>
    <xdr:sp macro="" textlink="">
      <xdr:nvSpPr>
        <xdr:cNvPr id="480" name="円/楕円 479"/>
        <xdr:cNvSpPr/>
      </xdr:nvSpPr>
      <xdr:spPr>
        <a:xfrm>
          <a:off x="10426700" y="1647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162637</xdr:rowOff>
    </xdr:from>
    <xdr:ext cx="534377" cy="259045"/>
    <xdr:sp macro="" textlink="">
      <xdr:nvSpPr>
        <xdr:cNvPr id="481" name="普通建設事業費 （ うち更新整備　）該当値テキスト"/>
        <xdr:cNvSpPr txBox="1"/>
      </xdr:nvSpPr>
      <xdr:spPr>
        <a:xfrm>
          <a:off x="10528300" y="1645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33,663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18850</xdr:rowOff>
    </xdr:from>
    <xdr:to>
      <xdr:col>14</xdr:col>
      <xdr:colOff>79375</xdr:colOff>
      <xdr:row>98</xdr:row>
      <xdr:rowOff>120450</xdr:rowOff>
    </xdr:to>
    <xdr:sp macro="" textlink="">
      <xdr:nvSpPr>
        <xdr:cNvPr id="482" name="円/楕円 481"/>
        <xdr:cNvSpPr/>
      </xdr:nvSpPr>
      <xdr:spPr>
        <a:xfrm>
          <a:off x="9588500" y="168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111577</xdr:rowOff>
    </xdr:from>
    <xdr:ext cx="534377" cy="259045"/>
    <xdr:sp macro="" textlink="">
      <xdr:nvSpPr>
        <xdr:cNvPr id="483" name="テキスト ボックス 482"/>
        <xdr:cNvSpPr txBox="1"/>
      </xdr:nvSpPr>
      <xdr:spPr>
        <a:xfrm>
          <a:off x="9372111" y="1691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12,290</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130718</xdr:rowOff>
    </xdr:from>
    <xdr:to>
      <xdr:col>12</xdr:col>
      <xdr:colOff>561975</xdr:colOff>
      <xdr:row>95</xdr:row>
      <xdr:rowOff>60868</xdr:rowOff>
    </xdr:to>
    <xdr:sp macro="" textlink="">
      <xdr:nvSpPr>
        <xdr:cNvPr id="484" name="円/楕円 483"/>
        <xdr:cNvSpPr/>
      </xdr:nvSpPr>
      <xdr:spPr>
        <a:xfrm>
          <a:off x="8699500" y="1624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77395</xdr:rowOff>
    </xdr:from>
    <xdr:ext cx="534377" cy="259045"/>
    <xdr:sp macro="" textlink="">
      <xdr:nvSpPr>
        <xdr:cNvPr id="485" name="テキスト ボックス 484"/>
        <xdr:cNvSpPr txBox="1"/>
      </xdr:nvSpPr>
      <xdr:spPr>
        <a:xfrm>
          <a:off x="8483111" y="160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20988</xdr:rowOff>
    </xdr:from>
    <xdr:to>
      <xdr:col>23</xdr:col>
      <xdr:colOff>516889</xdr:colOff>
      <xdr:row>38</xdr:row>
      <xdr:rowOff>139700</xdr:rowOff>
    </xdr:to>
    <xdr:cxnSp macro="">
      <xdr:nvCxnSpPr>
        <xdr:cNvPr id="507" name="直線コネクタ 506"/>
        <xdr:cNvCxnSpPr/>
      </xdr:nvCxnSpPr>
      <xdr:spPr>
        <a:xfrm flipV="1">
          <a:off x="16317595" y="5335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17990</xdr:rowOff>
    </xdr:from>
    <xdr:ext cx="249299" cy="259045"/>
    <xdr:sp macro="" textlink="">
      <xdr:nvSpPr>
        <xdr:cNvPr id="508" name="災害復旧事業費最小値テキスト"/>
        <xdr:cNvSpPr txBox="1"/>
      </xdr:nvSpPr>
      <xdr:spPr>
        <a:xfrm>
          <a:off x="16370300" y="6704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139115</xdr:rowOff>
    </xdr:from>
    <xdr:ext cx="599010" cy="259045"/>
    <xdr:sp macro="" textlink="">
      <xdr:nvSpPr>
        <xdr:cNvPr id="510" name="災害復旧事業費最大値テキスト"/>
        <xdr:cNvSpPr txBox="1"/>
      </xdr:nvSpPr>
      <xdr:spPr>
        <a:xfrm>
          <a:off x="16370300" y="51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31</xdr:row>
      <xdr:rowOff>20988</xdr:rowOff>
    </xdr:from>
    <xdr:to>
      <xdr:col>23</xdr:col>
      <xdr:colOff>606425</xdr:colOff>
      <xdr:row>31</xdr:row>
      <xdr:rowOff>20988</xdr:rowOff>
    </xdr:to>
    <xdr:cxnSp macro="">
      <xdr:nvCxnSpPr>
        <xdr:cNvPr id="511" name="直線コネクタ 510"/>
        <xdr:cNvCxnSpPr/>
      </xdr:nvCxnSpPr>
      <xdr:spPr>
        <a:xfrm>
          <a:off x="16230600" y="533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130675</xdr:rowOff>
    </xdr:from>
    <xdr:to>
      <xdr:col>23</xdr:col>
      <xdr:colOff>517525</xdr:colOff>
      <xdr:row>38</xdr:row>
      <xdr:rowOff>139378</xdr:rowOff>
    </xdr:to>
    <xdr:cxnSp macro="">
      <xdr:nvCxnSpPr>
        <xdr:cNvPr id="512" name="直線コネクタ 511"/>
        <xdr:cNvCxnSpPr/>
      </xdr:nvCxnSpPr>
      <xdr:spPr>
        <a:xfrm>
          <a:off x="15481300" y="6645775"/>
          <a:ext cx="8382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106890</xdr:rowOff>
    </xdr:from>
    <xdr:ext cx="469744" cy="259045"/>
    <xdr:sp macro="" textlink="">
      <xdr:nvSpPr>
        <xdr:cNvPr id="513" name="災害復旧事業費平均値テキスト"/>
        <xdr:cNvSpPr txBox="1"/>
      </xdr:nvSpPr>
      <xdr:spPr>
        <a:xfrm>
          <a:off x="16370300" y="6450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84013</xdr:rowOff>
    </xdr:from>
    <xdr:to>
      <xdr:col>23</xdr:col>
      <xdr:colOff>568325</xdr:colOff>
      <xdr:row>39</xdr:row>
      <xdr:rowOff>14163</xdr:rowOff>
    </xdr:to>
    <xdr:sp macro="" textlink="">
      <xdr:nvSpPr>
        <xdr:cNvPr id="514" name="フローチャート : 判断 513"/>
        <xdr:cNvSpPr/>
      </xdr:nvSpPr>
      <xdr:spPr>
        <a:xfrm>
          <a:off x="162687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130675</xdr:rowOff>
    </xdr:from>
    <xdr:to>
      <xdr:col>22</xdr:col>
      <xdr:colOff>365125</xdr:colOff>
      <xdr:row>38</xdr:row>
      <xdr:rowOff>136808</xdr:rowOff>
    </xdr:to>
    <xdr:cxnSp macro="">
      <xdr:nvCxnSpPr>
        <xdr:cNvPr id="515" name="直線コネクタ 514"/>
        <xdr:cNvCxnSpPr/>
      </xdr:nvCxnSpPr>
      <xdr:spPr>
        <a:xfrm flipV="1">
          <a:off x="14592300" y="6645775"/>
          <a:ext cx="8890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83245</xdr:rowOff>
    </xdr:from>
    <xdr:to>
      <xdr:col>22</xdr:col>
      <xdr:colOff>415925</xdr:colOff>
      <xdr:row>39</xdr:row>
      <xdr:rowOff>13395</xdr:rowOff>
    </xdr:to>
    <xdr:sp macro="" textlink="">
      <xdr:nvSpPr>
        <xdr:cNvPr id="516" name="フローチャート : 判断 515"/>
        <xdr:cNvSpPr/>
      </xdr:nvSpPr>
      <xdr:spPr>
        <a:xfrm>
          <a:off x="15430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4522</xdr:rowOff>
    </xdr:from>
    <xdr:ext cx="469744" cy="259045"/>
    <xdr:sp macro="" textlink="">
      <xdr:nvSpPr>
        <xdr:cNvPr id="517" name="テキスト ボックス 516"/>
        <xdr:cNvSpPr txBox="1"/>
      </xdr:nvSpPr>
      <xdr:spPr>
        <a:xfrm>
          <a:off x="15246427" y="66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127994</xdr:rowOff>
    </xdr:from>
    <xdr:to>
      <xdr:col>21</xdr:col>
      <xdr:colOff>161925</xdr:colOff>
      <xdr:row>38</xdr:row>
      <xdr:rowOff>136808</xdr:rowOff>
    </xdr:to>
    <xdr:cxnSp macro="">
      <xdr:nvCxnSpPr>
        <xdr:cNvPr id="518" name="直線コネクタ 517"/>
        <xdr:cNvCxnSpPr/>
      </xdr:nvCxnSpPr>
      <xdr:spPr>
        <a:xfrm>
          <a:off x="13703300" y="6643094"/>
          <a:ext cx="8890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78698</xdr:rowOff>
    </xdr:from>
    <xdr:to>
      <xdr:col>21</xdr:col>
      <xdr:colOff>212725</xdr:colOff>
      <xdr:row>39</xdr:row>
      <xdr:rowOff>8848</xdr:rowOff>
    </xdr:to>
    <xdr:sp macro="" textlink="">
      <xdr:nvSpPr>
        <xdr:cNvPr id="519" name="フローチャート : 判断 518"/>
        <xdr:cNvSpPr/>
      </xdr:nvSpPr>
      <xdr:spPr>
        <a:xfrm>
          <a:off x="14541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25375</xdr:rowOff>
    </xdr:from>
    <xdr:ext cx="469744" cy="259045"/>
    <xdr:sp macro="" textlink="">
      <xdr:nvSpPr>
        <xdr:cNvPr id="520" name="テキスト ボックス 519"/>
        <xdr:cNvSpPr txBox="1"/>
      </xdr:nvSpPr>
      <xdr:spPr>
        <a:xfrm>
          <a:off x="14357427"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127994</xdr:rowOff>
    </xdr:from>
    <xdr:to>
      <xdr:col>19</xdr:col>
      <xdr:colOff>644525</xdr:colOff>
      <xdr:row>38</xdr:row>
      <xdr:rowOff>128860</xdr:rowOff>
    </xdr:to>
    <xdr:cxnSp macro="">
      <xdr:nvCxnSpPr>
        <xdr:cNvPr id="521" name="直線コネクタ 520"/>
        <xdr:cNvCxnSpPr/>
      </xdr:nvCxnSpPr>
      <xdr:spPr>
        <a:xfrm flipV="1">
          <a:off x="12814300" y="6643094"/>
          <a:ext cx="889000" cy="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73001</xdr:rowOff>
    </xdr:from>
    <xdr:to>
      <xdr:col>20</xdr:col>
      <xdr:colOff>9525</xdr:colOff>
      <xdr:row>39</xdr:row>
      <xdr:rowOff>3151</xdr:rowOff>
    </xdr:to>
    <xdr:sp macro="" textlink="">
      <xdr:nvSpPr>
        <xdr:cNvPr id="522" name="フローチャート : 判断 521"/>
        <xdr:cNvSpPr/>
      </xdr:nvSpPr>
      <xdr:spPr>
        <a:xfrm>
          <a:off x="13652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19678</xdr:rowOff>
    </xdr:from>
    <xdr:ext cx="469744" cy="259045"/>
    <xdr:sp macro="" textlink="">
      <xdr:nvSpPr>
        <xdr:cNvPr id="523" name="テキスト ボックス 522"/>
        <xdr:cNvSpPr txBox="1"/>
      </xdr:nvSpPr>
      <xdr:spPr>
        <a:xfrm>
          <a:off x="13468427"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70352</xdr:rowOff>
    </xdr:from>
    <xdr:to>
      <xdr:col>18</xdr:col>
      <xdr:colOff>492125</xdr:colOff>
      <xdr:row>39</xdr:row>
      <xdr:rowOff>502</xdr:rowOff>
    </xdr:to>
    <xdr:sp macro="" textlink="">
      <xdr:nvSpPr>
        <xdr:cNvPr id="524" name="フローチャート : 判断 523"/>
        <xdr:cNvSpPr/>
      </xdr:nvSpPr>
      <xdr:spPr>
        <a:xfrm>
          <a:off x="12763500" y="65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17029</xdr:rowOff>
    </xdr:from>
    <xdr:ext cx="469744" cy="259045"/>
    <xdr:sp macro="" textlink="">
      <xdr:nvSpPr>
        <xdr:cNvPr id="525" name="テキスト ボックス 524"/>
        <xdr:cNvSpPr txBox="1"/>
      </xdr:nvSpPr>
      <xdr:spPr>
        <a:xfrm>
          <a:off x="12579427" y="63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88578</xdr:rowOff>
    </xdr:from>
    <xdr:to>
      <xdr:col>23</xdr:col>
      <xdr:colOff>568325</xdr:colOff>
      <xdr:row>39</xdr:row>
      <xdr:rowOff>18728</xdr:rowOff>
    </xdr:to>
    <xdr:sp macro="" textlink="">
      <xdr:nvSpPr>
        <xdr:cNvPr id="531" name="円/楕円 530"/>
        <xdr:cNvSpPr/>
      </xdr:nvSpPr>
      <xdr:spPr>
        <a:xfrm>
          <a:off x="16268700" y="660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62440</xdr:rowOff>
    </xdr:from>
    <xdr:ext cx="378565" cy="259045"/>
    <xdr:sp macro="" textlink="">
      <xdr:nvSpPr>
        <xdr:cNvPr id="532" name="災害復旧事業費該当値テキスト"/>
        <xdr:cNvSpPr txBox="1"/>
      </xdr:nvSpPr>
      <xdr:spPr>
        <a:xfrm>
          <a:off x="16370300" y="6577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79875</xdr:rowOff>
    </xdr:from>
    <xdr:to>
      <xdr:col>22</xdr:col>
      <xdr:colOff>415925</xdr:colOff>
      <xdr:row>39</xdr:row>
      <xdr:rowOff>10025</xdr:rowOff>
    </xdr:to>
    <xdr:sp macro="" textlink="">
      <xdr:nvSpPr>
        <xdr:cNvPr id="533" name="円/楕円 532"/>
        <xdr:cNvSpPr/>
      </xdr:nvSpPr>
      <xdr:spPr>
        <a:xfrm>
          <a:off x="15430500" y="659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26552</xdr:rowOff>
    </xdr:from>
    <xdr:ext cx="469744" cy="259045"/>
    <xdr:sp macro="" textlink="">
      <xdr:nvSpPr>
        <xdr:cNvPr id="534" name="テキスト ボックス 533"/>
        <xdr:cNvSpPr txBox="1"/>
      </xdr:nvSpPr>
      <xdr:spPr>
        <a:xfrm>
          <a:off x="15246427" y="637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86008</xdr:rowOff>
    </xdr:from>
    <xdr:to>
      <xdr:col>21</xdr:col>
      <xdr:colOff>212725</xdr:colOff>
      <xdr:row>39</xdr:row>
      <xdr:rowOff>16158</xdr:rowOff>
    </xdr:to>
    <xdr:sp macro="" textlink="">
      <xdr:nvSpPr>
        <xdr:cNvPr id="535" name="円/楕円 534"/>
        <xdr:cNvSpPr/>
      </xdr:nvSpPr>
      <xdr:spPr>
        <a:xfrm>
          <a:off x="14541500" y="660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7285</xdr:rowOff>
    </xdr:from>
    <xdr:ext cx="469744" cy="259045"/>
    <xdr:sp macro="" textlink="">
      <xdr:nvSpPr>
        <xdr:cNvPr id="536" name="テキスト ボックス 535"/>
        <xdr:cNvSpPr txBox="1"/>
      </xdr:nvSpPr>
      <xdr:spPr>
        <a:xfrm>
          <a:off x="14357427" y="669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77194</xdr:rowOff>
    </xdr:from>
    <xdr:to>
      <xdr:col>20</xdr:col>
      <xdr:colOff>9525</xdr:colOff>
      <xdr:row>39</xdr:row>
      <xdr:rowOff>7344</xdr:rowOff>
    </xdr:to>
    <xdr:sp macro="" textlink="">
      <xdr:nvSpPr>
        <xdr:cNvPr id="537" name="円/楕円 536"/>
        <xdr:cNvSpPr/>
      </xdr:nvSpPr>
      <xdr:spPr>
        <a:xfrm>
          <a:off x="13652500" y="659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169921</xdr:rowOff>
    </xdr:from>
    <xdr:ext cx="469744" cy="259045"/>
    <xdr:sp macro="" textlink="">
      <xdr:nvSpPr>
        <xdr:cNvPr id="538" name="テキスト ボックス 537"/>
        <xdr:cNvSpPr txBox="1"/>
      </xdr:nvSpPr>
      <xdr:spPr>
        <a:xfrm>
          <a:off x="13468427" y="668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78060</xdr:rowOff>
    </xdr:from>
    <xdr:to>
      <xdr:col>18</xdr:col>
      <xdr:colOff>492125</xdr:colOff>
      <xdr:row>39</xdr:row>
      <xdr:rowOff>8210</xdr:rowOff>
    </xdr:to>
    <xdr:sp macro="" textlink="">
      <xdr:nvSpPr>
        <xdr:cNvPr id="539" name="円/楕円 538"/>
        <xdr:cNvSpPr/>
      </xdr:nvSpPr>
      <xdr:spPr>
        <a:xfrm>
          <a:off x="12763500" y="65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170787</xdr:rowOff>
    </xdr:from>
    <xdr:ext cx="469744" cy="259045"/>
    <xdr:sp macro="" textlink="">
      <xdr:nvSpPr>
        <xdr:cNvPr id="540" name="テキスト ボックス 539"/>
        <xdr:cNvSpPr txBox="1"/>
      </xdr:nvSpPr>
      <xdr:spPr>
        <a:xfrm>
          <a:off x="12579427" y="668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フローチャート :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5" name="フローチャート :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6" name="テキスト ボックス 56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8" name="フローチャート :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9" name="テキスト ボックス 56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71" name="フローチャート :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2" name="テキスト ボックス 57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フローチャート :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4" name="テキスト ボックス 57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80" name="円/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2" name="円/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3" name="テキスト ボックス 58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4" name="円/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5" name="テキスト ボックス 58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6" name="円/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7" name="テキスト ボックス 58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8" name="円/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9" name="テキスト ボックス 58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3" name="テキスト ボックス 60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5" name="テキスト ボックス 60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7" name="テキスト ボックス 60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152806</xdr:rowOff>
    </xdr:from>
    <xdr:to>
      <xdr:col>23</xdr:col>
      <xdr:colOff>516889</xdr:colOff>
      <xdr:row>78</xdr:row>
      <xdr:rowOff>54648</xdr:rowOff>
    </xdr:to>
    <xdr:cxnSp macro="">
      <xdr:nvCxnSpPr>
        <xdr:cNvPr id="613" name="直線コネクタ 612"/>
        <xdr:cNvCxnSpPr/>
      </xdr:nvCxnSpPr>
      <xdr:spPr>
        <a:xfrm flipV="1">
          <a:off x="16317595" y="12154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58475</xdr:rowOff>
    </xdr:from>
    <xdr:ext cx="534377" cy="259045"/>
    <xdr:sp macro="" textlink="">
      <xdr:nvSpPr>
        <xdr:cNvPr id="614" name="公債費最小値テキスト"/>
        <xdr:cNvSpPr txBox="1"/>
      </xdr:nvSpPr>
      <xdr:spPr>
        <a:xfrm>
          <a:off x="16370300" y="134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78</xdr:row>
      <xdr:rowOff>54648</xdr:rowOff>
    </xdr:from>
    <xdr:to>
      <xdr:col>23</xdr:col>
      <xdr:colOff>606425</xdr:colOff>
      <xdr:row>78</xdr:row>
      <xdr:rowOff>54648</xdr:rowOff>
    </xdr:to>
    <xdr:cxnSp macro="">
      <xdr:nvCxnSpPr>
        <xdr:cNvPr id="615" name="直線コネクタ 614"/>
        <xdr:cNvCxnSpPr/>
      </xdr:nvCxnSpPr>
      <xdr:spPr>
        <a:xfrm>
          <a:off x="16230600" y="1342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99483</xdr:rowOff>
    </xdr:from>
    <xdr:ext cx="599010" cy="259045"/>
    <xdr:sp macro="" textlink="">
      <xdr:nvSpPr>
        <xdr:cNvPr id="616" name="公債費最大値テキスト"/>
        <xdr:cNvSpPr txBox="1"/>
      </xdr:nvSpPr>
      <xdr:spPr>
        <a:xfrm>
          <a:off x="16370300" y="119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70</xdr:row>
      <xdr:rowOff>152806</xdr:rowOff>
    </xdr:from>
    <xdr:to>
      <xdr:col>23</xdr:col>
      <xdr:colOff>606425</xdr:colOff>
      <xdr:row>70</xdr:row>
      <xdr:rowOff>152806</xdr:rowOff>
    </xdr:to>
    <xdr:cxnSp macro="">
      <xdr:nvCxnSpPr>
        <xdr:cNvPr id="617" name="直線コネクタ 616"/>
        <xdr:cNvCxnSpPr/>
      </xdr:nvCxnSpPr>
      <xdr:spPr>
        <a:xfrm>
          <a:off x="16230600" y="121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79921</xdr:rowOff>
    </xdr:from>
    <xdr:to>
      <xdr:col>23</xdr:col>
      <xdr:colOff>517525</xdr:colOff>
      <xdr:row>74</xdr:row>
      <xdr:rowOff>110528</xdr:rowOff>
    </xdr:to>
    <xdr:cxnSp macro="">
      <xdr:nvCxnSpPr>
        <xdr:cNvPr id="618" name="直線コネクタ 617"/>
        <xdr:cNvCxnSpPr/>
      </xdr:nvCxnSpPr>
      <xdr:spPr>
        <a:xfrm>
          <a:off x="15481300" y="12767221"/>
          <a:ext cx="8382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41432</xdr:rowOff>
    </xdr:from>
    <xdr:ext cx="534377" cy="259045"/>
    <xdr:sp macro="" textlink="">
      <xdr:nvSpPr>
        <xdr:cNvPr id="619" name="公債費平均値テキスト"/>
        <xdr:cNvSpPr txBox="1"/>
      </xdr:nvSpPr>
      <xdr:spPr>
        <a:xfrm>
          <a:off x="16370300" y="1255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18555</xdr:rowOff>
    </xdr:from>
    <xdr:to>
      <xdr:col>23</xdr:col>
      <xdr:colOff>568325</xdr:colOff>
      <xdr:row>74</xdr:row>
      <xdr:rowOff>120155</xdr:rowOff>
    </xdr:to>
    <xdr:sp macro="" textlink="">
      <xdr:nvSpPr>
        <xdr:cNvPr id="620" name="フローチャート : 判断 619"/>
        <xdr:cNvSpPr/>
      </xdr:nvSpPr>
      <xdr:spPr>
        <a:xfrm>
          <a:off x="16268700" y="127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22213</xdr:rowOff>
    </xdr:from>
    <xdr:to>
      <xdr:col>22</xdr:col>
      <xdr:colOff>365125</xdr:colOff>
      <xdr:row>74</xdr:row>
      <xdr:rowOff>79921</xdr:rowOff>
    </xdr:to>
    <xdr:cxnSp macro="">
      <xdr:nvCxnSpPr>
        <xdr:cNvPr id="621" name="直線コネクタ 620"/>
        <xdr:cNvCxnSpPr/>
      </xdr:nvCxnSpPr>
      <xdr:spPr>
        <a:xfrm>
          <a:off x="14592300" y="12709513"/>
          <a:ext cx="889000" cy="5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11354</xdr:rowOff>
    </xdr:from>
    <xdr:to>
      <xdr:col>22</xdr:col>
      <xdr:colOff>415925</xdr:colOff>
      <xdr:row>74</xdr:row>
      <xdr:rowOff>112954</xdr:rowOff>
    </xdr:to>
    <xdr:sp macro="" textlink="">
      <xdr:nvSpPr>
        <xdr:cNvPr id="622" name="フローチャート : 判断 621"/>
        <xdr:cNvSpPr/>
      </xdr:nvSpPr>
      <xdr:spPr>
        <a:xfrm>
          <a:off x="15430500" y="1269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129481</xdr:rowOff>
    </xdr:from>
    <xdr:ext cx="534377" cy="259045"/>
    <xdr:sp macro="" textlink="">
      <xdr:nvSpPr>
        <xdr:cNvPr id="623" name="テキスト ボックス 622"/>
        <xdr:cNvSpPr txBox="1"/>
      </xdr:nvSpPr>
      <xdr:spPr>
        <a:xfrm>
          <a:off x="15214111" y="124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162446</xdr:rowOff>
    </xdr:from>
    <xdr:to>
      <xdr:col>21</xdr:col>
      <xdr:colOff>161925</xdr:colOff>
      <xdr:row>74</xdr:row>
      <xdr:rowOff>22213</xdr:rowOff>
    </xdr:to>
    <xdr:cxnSp macro="">
      <xdr:nvCxnSpPr>
        <xdr:cNvPr id="624" name="直線コネクタ 623"/>
        <xdr:cNvCxnSpPr/>
      </xdr:nvCxnSpPr>
      <xdr:spPr>
        <a:xfrm>
          <a:off x="13703300" y="12678296"/>
          <a:ext cx="889000" cy="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30023</xdr:rowOff>
    </xdr:from>
    <xdr:to>
      <xdr:col>21</xdr:col>
      <xdr:colOff>212725</xdr:colOff>
      <xdr:row>74</xdr:row>
      <xdr:rowOff>131623</xdr:rowOff>
    </xdr:to>
    <xdr:sp macro="" textlink="">
      <xdr:nvSpPr>
        <xdr:cNvPr id="625" name="フローチャート : 判断 624"/>
        <xdr:cNvSpPr/>
      </xdr:nvSpPr>
      <xdr:spPr>
        <a:xfrm>
          <a:off x="14541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122750</xdr:rowOff>
    </xdr:from>
    <xdr:ext cx="534377" cy="259045"/>
    <xdr:sp macro="" textlink="">
      <xdr:nvSpPr>
        <xdr:cNvPr id="626" name="テキスト ボックス 625"/>
        <xdr:cNvSpPr txBox="1"/>
      </xdr:nvSpPr>
      <xdr:spPr>
        <a:xfrm>
          <a:off x="14325111" y="128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107023</xdr:rowOff>
    </xdr:from>
    <xdr:to>
      <xdr:col>19</xdr:col>
      <xdr:colOff>644525</xdr:colOff>
      <xdr:row>73</xdr:row>
      <xdr:rowOff>162446</xdr:rowOff>
    </xdr:to>
    <xdr:cxnSp macro="">
      <xdr:nvCxnSpPr>
        <xdr:cNvPr id="627" name="直線コネクタ 626"/>
        <xdr:cNvCxnSpPr/>
      </xdr:nvCxnSpPr>
      <xdr:spPr>
        <a:xfrm>
          <a:off x="12814300" y="12622873"/>
          <a:ext cx="889000" cy="5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37249</xdr:rowOff>
    </xdr:from>
    <xdr:to>
      <xdr:col>20</xdr:col>
      <xdr:colOff>9525</xdr:colOff>
      <xdr:row>74</xdr:row>
      <xdr:rowOff>138849</xdr:rowOff>
    </xdr:to>
    <xdr:sp macro="" textlink="">
      <xdr:nvSpPr>
        <xdr:cNvPr id="628" name="フローチャート : 判断 627"/>
        <xdr:cNvSpPr/>
      </xdr:nvSpPr>
      <xdr:spPr>
        <a:xfrm>
          <a:off x="13652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129976</xdr:rowOff>
    </xdr:from>
    <xdr:ext cx="534377" cy="259045"/>
    <xdr:sp macro="" textlink="">
      <xdr:nvSpPr>
        <xdr:cNvPr id="629" name="テキスト ボックス 628"/>
        <xdr:cNvSpPr txBox="1"/>
      </xdr:nvSpPr>
      <xdr:spPr>
        <a:xfrm>
          <a:off x="13436111" y="12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32779</xdr:rowOff>
    </xdr:from>
    <xdr:to>
      <xdr:col>18</xdr:col>
      <xdr:colOff>492125</xdr:colOff>
      <xdr:row>74</xdr:row>
      <xdr:rowOff>134379</xdr:rowOff>
    </xdr:to>
    <xdr:sp macro="" textlink="">
      <xdr:nvSpPr>
        <xdr:cNvPr id="630" name="フローチャート : 判断 629"/>
        <xdr:cNvSpPr/>
      </xdr:nvSpPr>
      <xdr:spPr>
        <a:xfrm>
          <a:off x="12763500" y="127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125506</xdr:rowOff>
    </xdr:from>
    <xdr:ext cx="534377" cy="259045"/>
    <xdr:sp macro="" textlink="">
      <xdr:nvSpPr>
        <xdr:cNvPr id="631" name="テキスト ボックス 630"/>
        <xdr:cNvSpPr txBox="1"/>
      </xdr:nvSpPr>
      <xdr:spPr>
        <a:xfrm>
          <a:off x="12547111" y="128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59728</xdr:rowOff>
    </xdr:from>
    <xdr:to>
      <xdr:col>23</xdr:col>
      <xdr:colOff>568325</xdr:colOff>
      <xdr:row>74</xdr:row>
      <xdr:rowOff>161328</xdr:rowOff>
    </xdr:to>
    <xdr:sp macro="" textlink="">
      <xdr:nvSpPr>
        <xdr:cNvPr id="637" name="円/楕円 636"/>
        <xdr:cNvSpPr/>
      </xdr:nvSpPr>
      <xdr:spPr>
        <a:xfrm>
          <a:off x="16268700" y="1274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38155</xdr:rowOff>
    </xdr:from>
    <xdr:ext cx="534377" cy="259045"/>
    <xdr:sp macro="" textlink="">
      <xdr:nvSpPr>
        <xdr:cNvPr id="638" name="公債費該当値テキスト"/>
        <xdr:cNvSpPr txBox="1"/>
      </xdr:nvSpPr>
      <xdr:spPr>
        <a:xfrm>
          <a:off x="16370300" y="1272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62,297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29121</xdr:rowOff>
    </xdr:from>
    <xdr:to>
      <xdr:col>22</xdr:col>
      <xdr:colOff>415925</xdr:colOff>
      <xdr:row>74</xdr:row>
      <xdr:rowOff>130721</xdr:rowOff>
    </xdr:to>
    <xdr:sp macro="" textlink="">
      <xdr:nvSpPr>
        <xdr:cNvPr id="639" name="円/楕円 638"/>
        <xdr:cNvSpPr/>
      </xdr:nvSpPr>
      <xdr:spPr>
        <a:xfrm>
          <a:off x="15430500" y="127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121848</xdr:rowOff>
    </xdr:from>
    <xdr:ext cx="534377" cy="259045"/>
    <xdr:sp macro="" textlink="">
      <xdr:nvSpPr>
        <xdr:cNvPr id="640" name="テキスト ボックス 639"/>
        <xdr:cNvSpPr txBox="1"/>
      </xdr:nvSpPr>
      <xdr:spPr>
        <a:xfrm>
          <a:off x="15214111" y="1280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64,707</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142863</xdr:rowOff>
    </xdr:from>
    <xdr:to>
      <xdr:col>21</xdr:col>
      <xdr:colOff>212725</xdr:colOff>
      <xdr:row>74</xdr:row>
      <xdr:rowOff>73013</xdr:rowOff>
    </xdr:to>
    <xdr:sp macro="" textlink="">
      <xdr:nvSpPr>
        <xdr:cNvPr id="641" name="円/楕円 640"/>
        <xdr:cNvSpPr/>
      </xdr:nvSpPr>
      <xdr:spPr>
        <a:xfrm>
          <a:off x="14541500" y="1265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89540</xdr:rowOff>
    </xdr:from>
    <xdr:ext cx="534377" cy="259045"/>
    <xdr:sp macro="" textlink="">
      <xdr:nvSpPr>
        <xdr:cNvPr id="642" name="テキスト ボックス 641"/>
        <xdr:cNvSpPr txBox="1"/>
      </xdr:nvSpPr>
      <xdr:spPr>
        <a:xfrm>
          <a:off x="14325111" y="124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69,251</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111646</xdr:rowOff>
    </xdr:from>
    <xdr:to>
      <xdr:col>20</xdr:col>
      <xdr:colOff>9525</xdr:colOff>
      <xdr:row>74</xdr:row>
      <xdr:rowOff>41796</xdr:rowOff>
    </xdr:to>
    <xdr:sp macro="" textlink="">
      <xdr:nvSpPr>
        <xdr:cNvPr id="643" name="円/楕円 642"/>
        <xdr:cNvSpPr/>
      </xdr:nvSpPr>
      <xdr:spPr>
        <a:xfrm>
          <a:off x="13652500" y="1262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58323</xdr:rowOff>
    </xdr:from>
    <xdr:ext cx="534377" cy="259045"/>
    <xdr:sp macro="" textlink="">
      <xdr:nvSpPr>
        <xdr:cNvPr id="644" name="テキスト ボックス 643"/>
        <xdr:cNvSpPr txBox="1"/>
      </xdr:nvSpPr>
      <xdr:spPr>
        <a:xfrm>
          <a:off x="13436111" y="1240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71,709</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56223</xdr:rowOff>
    </xdr:from>
    <xdr:to>
      <xdr:col>18</xdr:col>
      <xdr:colOff>492125</xdr:colOff>
      <xdr:row>73</xdr:row>
      <xdr:rowOff>157823</xdr:rowOff>
    </xdr:to>
    <xdr:sp macro="" textlink="">
      <xdr:nvSpPr>
        <xdr:cNvPr id="645" name="円/楕円 644"/>
        <xdr:cNvSpPr/>
      </xdr:nvSpPr>
      <xdr:spPr>
        <a:xfrm>
          <a:off x="12763500" y="125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2900</xdr:rowOff>
    </xdr:from>
    <xdr:ext cx="534377" cy="259045"/>
    <xdr:sp macro="" textlink="">
      <xdr:nvSpPr>
        <xdr:cNvPr id="646" name="テキスト ボックス 645"/>
        <xdr:cNvSpPr txBox="1"/>
      </xdr:nvSpPr>
      <xdr:spPr>
        <a:xfrm>
          <a:off x="12547111" y="1234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66" name="テキスト ボックス 66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22152</xdr:rowOff>
    </xdr:from>
    <xdr:to>
      <xdr:col>23</xdr:col>
      <xdr:colOff>516889</xdr:colOff>
      <xdr:row>99</xdr:row>
      <xdr:rowOff>43261</xdr:rowOff>
    </xdr:to>
    <xdr:cxnSp macro="">
      <xdr:nvCxnSpPr>
        <xdr:cNvPr id="670" name="直線コネクタ 669"/>
        <xdr:cNvCxnSpPr/>
      </xdr:nvCxnSpPr>
      <xdr:spPr>
        <a:xfrm flipV="1">
          <a:off x="16317595" y="15452652"/>
          <a:ext cx="1269" cy="15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64371</xdr:rowOff>
    </xdr:from>
    <xdr:ext cx="378565" cy="259045"/>
    <xdr:sp macro="" textlink="">
      <xdr:nvSpPr>
        <xdr:cNvPr id="671" name="積立金最小値テキスト"/>
        <xdr:cNvSpPr txBox="1"/>
      </xdr:nvSpPr>
      <xdr:spPr>
        <a:xfrm>
          <a:off x="16370300" y="17037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23</xdr:col>
      <xdr:colOff>428625</xdr:colOff>
      <xdr:row>99</xdr:row>
      <xdr:rowOff>43261</xdr:rowOff>
    </xdr:from>
    <xdr:to>
      <xdr:col>23</xdr:col>
      <xdr:colOff>606425</xdr:colOff>
      <xdr:row>99</xdr:row>
      <xdr:rowOff>43261</xdr:rowOff>
    </xdr:to>
    <xdr:cxnSp macro="">
      <xdr:nvCxnSpPr>
        <xdr:cNvPr id="672" name="直線コネクタ 671"/>
        <xdr:cNvCxnSpPr/>
      </xdr:nvCxnSpPr>
      <xdr:spPr>
        <a:xfrm>
          <a:off x="16230600" y="1701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140279</xdr:rowOff>
    </xdr:from>
    <xdr:ext cx="690189" cy="259045"/>
    <xdr:sp macro="" textlink="">
      <xdr:nvSpPr>
        <xdr:cNvPr id="673" name="積立金最大値テキスト"/>
        <xdr:cNvSpPr txBox="1"/>
      </xdr:nvSpPr>
      <xdr:spPr>
        <a:xfrm>
          <a:off x="16370300" y="152278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1,232,557</a:t>
          </a:r>
          <a:endParaRPr kumimoji="1" lang="ja-JP" altLang="en-US" sz="1000" b="1">
            <a:latin typeface="ＭＳ Ｐゴシック"/>
          </a:endParaRPr>
        </a:p>
      </xdr:txBody>
    </xdr:sp>
    <xdr:clientData/>
  </xdr:oneCellAnchor>
  <xdr:twoCellAnchor>
    <xdr:from>
      <xdr:col>23</xdr:col>
      <xdr:colOff>428625</xdr:colOff>
      <xdr:row>90</xdr:row>
      <xdr:rowOff>22152</xdr:rowOff>
    </xdr:from>
    <xdr:to>
      <xdr:col>23</xdr:col>
      <xdr:colOff>606425</xdr:colOff>
      <xdr:row>90</xdr:row>
      <xdr:rowOff>22152</xdr:rowOff>
    </xdr:to>
    <xdr:cxnSp macro="">
      <xdr:nvCxnSpPr>
        <xdr:cNvPr id="674" name="直線コネクタ 673"/>
        <xdr:cNvCxnSpPr/>
      </xdr:nvCxnSpPr>
      <xdr:spPr>
        <a:xfrm>
          <a:off x="16230600" y="154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6045</xdr:rowOff>
    </xdr:from>
    <xdr:to>
      <xdr:col>23</xdr:col>
      <xdr:colOff>517525</xdr:colOff>
      <xdr:row>99</xdr:row>
      <xdr:rowOff>24532</xdr:rowOff>
    </xdr:to>
    <xdr:cxnSp macro="">
      <xdr:nvCxnSpPr>
        <xdr:cNvPr id="675" name="直線コネクタ 674"/>
        <xdr:cNvCxnSpPr/>
      </xdr:nvCxnSpPr>
      <xdr:spPr>
        <a:xfrm flipV="1">
          <a:off x="15481300" y="16979595"/>
          <a:ext cx="838200" cy="1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108822</xdr:rowOff>
    </xdr:from>
    <xdr:ext cx="534377" cy="259045"/>
    <xdr:sp macro="" textlink="">
      <xdr:nvSpPr>
        <xdr:cNvPr id="676" name="積立金平均値テキスト"/>
        <xdr:cNvSpPr txBox="1"/>
      </xdr:nvSpPr>
      <xdr:spPr>
        <a:xfrm>
          <a:off x="16370300" y="1691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27,327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130395</xdr:rowOff>
    </xdr:from>
    <xdr:to>
      <xdr:col>23</xdr:col>
      <xdr:colOff>568325</xdr:colOff>
      <xdr:row>99</xdr:row>
      <xdr:rowOff>60545</xdr:rowOff>
    </xdr:to>
    <xdr:sp macro="" textlink="">
      <xdr:nvSpPr>
        <xdr:cNvPr id="677" name="フローチャート : 判断 676"/>
        <xdr:cNvSpPr/>
      </xdr:nvSpPr>
      <xdr:spPr>
        <a:xfrm>
          <a:off x="162687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24532</xdr:rowOff>
    </xdr:from>
    <xdr:to>
      <xdr:col>22</xdr:col>
      <xdr:colOff>365125</xdr:colOff>
      <xdr:row>99</xdr:row>
      <xdr:rowOff>41549</xdr:rowOff>
    </xdr:to>
    <xdr:cxnSp macro="">
      <xdr:nvCxnSpPr>
        <xdr:cNvPr id="678" name="直線コネクタ 677"/>
        <xdr:cNvCxnSpPr/>
      </xdr:nvCxnSpPr>
      <xdr:spPr>
        <a:xfrm flipV="1">
          <a:off x="14592300" y="16998082"/>
          <a:ext cx="889000" cy="1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136274</xdr:rowOff>
    </xdr:from>
    <xdr:to>
      <xdr:col>22</xdr:col>
      <xdr:colOff>415925</xdr:colOff>
      <xdr:row>99</xdr:row>
      <xdr:rowOff>66424</xdr:rowOff>
    </xdr:to>
    <xdr:sp macro="" textlink="">
      <xdr:nvSpPr>
        <xdr:cNvPr id="679" name="フローチャート : 判断 678"/>
        <xdr:cNvSpPr/>
      </xdr:nvSpPr>
      <xdr:spPr>
        <a:xfrm>
          <a:off x="15430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82951</xdr:rowOff>
    </xdr:from>
    <xdr:ext cx="534377" cy="259045"/>
    <xdr:sp macro="" textlink="">
      <xdr:nvSpPr>
        <xdr:cNvPr id="680" name="テキスト ボックス 679"/>
        <xdr:cNvSpPr txBox="1"/>
      </xdr:nvSpPr>
      <xdr:spPr>
        <a:xfrm>
          <a:off x="15214111" y="167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39892</xdr:rowOff>
    </xdr:from>
    <xdr:to>
      <xdr:col>21</xdr:col>
      <xdr:colOff>161925</xdr:colOff>
      <xdr:row>99</xdr:row>
      <xdr:rowOff>41549</xdr:rowOff>
    </xdr:to>
    <xdr:cxnSp macro="">
      <xdr:nvCxnSpPr>
        <xdr:cNvPr id="681" name="直線コネクタ 680"/>
        <xdr:cNvCxnSpPr/>
      </xdr:nvCxnSpPr>
      <xdr:spPr>
        <a:xfrm>
          <a:off x="13703300" y="17013442"/>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147988</xdr:rowOff>
    </xdr:from>
    <xdr:to>
      <xdr:col>21</xdr:col>
      <xdr:colOff>212725</xdr:colOff>
      <xdr:row>99</xdr:row>
      <xdr:rowOff>78138</xdr:rowOff>
    </xdr:to>
    <xdr:sp macro="" textlink="">
      <xdr:nvSpPr>
        <xdr:cNvPr id="682" name="フローチャート : 判断 681"/>
        <xdr:cNvSpPr/>
      </xdr:nvSpPr>
      <xdr:spPr>
        <a:xfrm>
          <a:off x="14541500" y="1695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94665</xdr:rowOff>
    </xdr:from>
    <xdr:ext cx="534377" cy="259045"/>
    <xdr:sp macro="" textlink="">
      <xdr:nvSpPr>
        <xdr:cNvPr id="683" name="テキスト ボックス 682"/>
        <xdr:cNvSpPr txBox="1"/>
      </xdr:nvSpPr>
      <xdr:spPr>
        <a:xfrm>
          <a:off x="14325111" y="1672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39892</xdr:rowOff>
    </xdr:from>
    <xdr:to>
      <xdr:col>19</xdr:col>
      <xdr:colOff>644525</xdr:colOff>
      <xdr:row>99</xdr:row>
      <xdr:rowOff>40745</xdr:rowOff>
    </xdr:to>
    <xdr:cxnSp macro="">
      <xdr:nvCxnSpPr>
        <xdr:cNvPr id="684" name="直線コネクタ 683"/>
        <xdr:cNvCxnSpPr/>
      </xdr:nvCxnSpPr>
      <xdr:spPr>
        <a:xfrm flipV="1">
          <a:off x="12814300" y="17013442"/>
          <a:ext cx="889000" cy="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136009</xdr:rowOff>
    </xdr:from>
    <xdr:to>
      <xdr:col>20</xdr:col>
      <xdr:colOff>9525</xdr:colOff>
      <xdr:row>99</xdr:row>
      <xdr:rowOff>66159</xdr:rowOff>
    </xdr:to>
    <xdr:sp macro="" textlink="">
      <xdr:nvSpPr>
        <xdr:cNvPr id="685" name="フローチャート : 判断 684"/>
        <xdr:cNvSpPr/>
      </xdr:nvSpPr>
      <xdr:spPr>
        <a:xfrm>
          <a:off x="13652500" y="1693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82686</xdr:rowOff>
    </xdr:from>
    <xdr:ext cx="534377" cy="259045"/>
    <xdr:sp macro="" textlink="">
      <xdr:nvSpPr>
        <xdr:cNvPr id="686" name="テキスト ボックス 685"/>
        <xdr:cNvSpPr txBox="1"/>
      </xdr:nvSpPr>
      <xdr:spPr>
        <a:xfrm>
          <a:off x="13436111" y="1671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128074</xdr:rowOff>
    </xdr:from>
    <xdr:to>
      <xdr:col>18</xdr:col>
      <xdr:colOff>492125</xdr:colOff>
      <xdr:row>99</xdr:row>
      <xdr:rowOff>58224</xdr:rowOff>
    </xdr:to>
    <xdr:sp macro="" textlink="">
      <xdr:nvSpPr>
        <xdr:cNvPr id="687" name="フローチャート : 判断 686"/>
        <xdr:cNvSpPr/>
      </xdr:nvSpPr>
      <xdr:spPr>
        <a:xfrm>
          <a:off x="12763500" y="169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74751</xdr:rowOff>
    </xdr:from>
    <xdr:ext cx="534377" cy="259045"/>
    <xdr:sp macro="" textlink="">
      <xdr:nvSpPr>
        <xdr:cNvPr id="688" name="テキスト ボックス 687"/>
        <xdr:cNvSpPr txBox="1"/>
      </xdr:nvSpPr>
      <xdr:spPr>
        <a:xfrm>
          <a:off x="12547111" y="1670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126695</xdr:rowOff>
    </xdr:from>
    <xdr:to>
      <xdr:col>23</xdr:col>
      <xdr:colOff>568325</xdr:colOff>
      <xdr:row>99</xdr:row>
      <xdr:rowOff>56845</xdr:rowOff>
    </xdr:to>
    <xdr:sp macro="" textlink="">
      <xdr:nvSpPr>
        <xdr:cNvPr id="694" name="円/楕円 693"/>
        <xdr:cNvSpPr/>
      </xdr:nvSpPr>
      <xdr:spPr>
        <a:xfrm>
          <a:off x="16268700" y="1692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86072</xdr:rowOff>
    </xdr:from>
    <xdr:ext cx="534377" cy="259045"/>
    <xdr:sp macro="" textlink="">
      <xdr:nvSpPr>
        <xdr:cNvPr id="695" name="積立金該当値テキスト"/>
        <xdr:cNvSpPr txBox="1"/>
      </xdr:nvSpPr>
      <xdr:spPr>
        <a:xfrm>
          <a:off x="16370300" y="1671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30,240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145182</xdr:rowOff>
    </xdr:from>
    <xdr:to>
      <xdr:col>22</xdr:col>
      <xdr:colOff>415925</xdr:colOff>
      <xdr:row>99</xdr:row>
      <xdr:rowOff>75332</xdr:rowOff>
    </xdr:to>
    <xdr:sp macro="" textlink="">
      <xdr:nvSpPr>
        <xdr:cNvPr id="696" name="円/楕円 695"/>
        <xdr:cNvSpPr/>
      </xdr:nvSpPr>
      <xdr:spPr>
        <a:xfrm>
          <a:off x="15430500" y="1694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66459</xdr:rowOff>
    </xdr:from>
    <xdr:ext cx="534377" cy="259045"/>
    <xdr:sp macro="" textlink="">
      <xdr:nvSpPr>
        <xdr:cNvPr id="697" name="テキスト ボックス 696"/>
        <xdr:cNvSpPr txBox="1"/>
      </xdr:nvSpPr>
      <xdr:spPr>
        <a:xfrm>
          <a:off x="15214111" y="1704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162199</xdr:rowOff>
    </xdr:from>
    <xdr:to>
      <xdr:col>21</xdr:col>
      <xdr:colOff>212725</xdr:colOff>
      <xdr:row>99</xdr:row>
      <xdr:rowOff>92349</xdr:rowOff>
    </xdr:to>
    <xdr:sp macro="" textlink="">
      <xdr:nvSpPr>
        <xdr:cNvPr id="698" name="円/楕円 697"/>
        <xdr:cNvSpPr/>
      </xdr:nvSpPr>
      <xdr:spPr>
        <a:xfrm>
          <a:off x="14541500" y="1696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83476</xdr:rowOff>
    </xdr:from>
    <xdr:ext cx="469744" cy="259045"/>
    <xdr:sp macro="" textlink="">
      <xdr:nvSpPr>
        <xdr:cNvPr id="699" name="テキスト ボックス 698"/>
        <xdr:cNvSpPr txBox="1"/>
      </xdr:nvSpPr>
      <xdr:spPr>
        <a:xfrm>
          <a:off x="14357427" y="1705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160542</xdr:rowOff>
    </xdr:from>
    <xdr:to>
      <xdr:col>20</xdr:col>
      <xdr:colOff>9525</xdr:colOff>
      <xdr:row>99</xdr:row>
      <xdr:rowOff>90692</xdr:rowOff>
    </xdr:to>
    <xdr:sp macro="" textlink="">
      <xdr:nvSpPr>
        <xdr:cNvPr id="700" name="円/楕円 699"/>
        <xdr:cNvSpPr/>
      </xdr:nvSpPr>
      <xdr:spPr>
        <a:xfrm>
          <a:off x="13652500" y="1696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81819</xdr:rowOff>
    </xdr:from>
    <xdr:ext cx="469744" cy="259045"/>
    <xdr:sp macro="" textlink="">
      <xdr:nvSpPr>
        <xdr:cNvPr id="701" name="テキスト ボックス 700"/>
        <xdr:cNvSpPr txBox="1"/>
      </xdr:nvSpPr>
      <xdr:spPr>
        <a:xfrm>
          <a:off x="13468427" y="1705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161395</xdr:rowOff>
    </xdr:from>
    <xdr:to>
      <xdr:col>18</xdr:col>
      <xdr:colOff>492125</xdr:colOff>
      <xdr:row>99</xdr:row>
      <xdr:rowOff>91545</xdr:rowOff>
    </xdr:to>
    <xdr:sp macro="" textlink="">
      <xdr:nvSpPr>
        <xdr:cNvPr id="702" name="円/楕円 701"/>
        <xdr:cNvSpPr/>
      </xdr:nvSpPr>
      <xdr:spPr>
        <a:xfrm>
          <a:off x="12763500" y="1696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82672</xdr:rowOff>
    </xdr:from>
    <xdr:ext cx="469744" cy="259045"/>
    <xdr:sp macro="" textlink="">
      <xdr:nvSpPr>
        <xdr:cNvPr id="703" name="テキスト ボックス 702"/>
        <xdr:cNvSpPr txBox="1"/>
      </xdr:nvSpPr>
      <xdr:spPr>
        <a:xfrm>
          <a:off x="12579427" y="1705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81041</xdr:rowOff>
    </xdr:from>
    <xdr:to>
      <xdr:col>32</xdr:col>
      <xdr:colOff>186689</xdr:colOff>
      <xdr:row>38</xdr:row>
      <xdr:rowOff>139700</xdr:rowOff>
    </xdr:to>
    <xdr:cxnSp macro="">
      <xdr:nvCxnSpPr>
        <xdr:cNvPr id="725" name="直線コネクタ 724"/>
        <xdr:cNvCxnSpPr/>
      </xdr:nvCxnSpPr>
      <xdr:spPr>
        <a:xfrm flipV="1">
          <a:off x="22159595" y="5395991"/>
          <a:ext cx="1269" cy="125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27718</xdr:rowOff>
    </xdr:from>
    <xdr:ext cx="534377" cy="259045"/>
    <xdr:sp macro="" textlink="">
      <xdr:nvSpPr>
        <xdr:cNvPr id="728" name="投資及び出資金最大値テキスト"/>
        <xdr:cNvSpPr txBox="1"/>
      </xdr:nvSpPr>
      <xdr:spPr>
        <a:xfrm>
          <a:off x="22212300" y="51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27,533</a:t>
          </a:r>
          <a:endParaRPr kumimoji="1" lang="ja-JP" altLang="en-US" sz="1000" b="1">
            <a:latin typeface="ＭＳ Ｐゴシック"/>
          </a:endParaRPr>
        </a:p>
      </xdr:txBody>
    </xdr:sp>
    <xdr:clientData/>
  </xdr:oneCellAnchor>
  <xdr:twoCellAnchor>
    <xdr:from>
      <xdr:col>32</xdr:col>
      <xdr:colOff>98425</xdr:colOff>
      <xdr:row>31</xdr:row>
      <xdr:rowOff>81041</xdr:rowOff>
    </xdr:from>
    <xdr:to>
      <xdr:col>32</xdr:col>
      <xdr:colOff>276225</xdr:colOff>
      <xdr:row>31</xdr:row>
      <xdr:rowOff>81041</xdr:rowOff>
    </xdr:to>
    <xdr:cxnSp macro="">
      <xdr:nvCxnSpPr>
        <xdr:cNvPr id="729" name="直線コネクタ 728"/>
        <xdr:cNvCxnSpPr/>
      </xdr:nvCxnSpPr>
      <xdr:spPr>
        <a:xfrm>
          <a:off x="22072600" y="5395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124807</xdr:rowOff>
    </xdr:from>
    <xdr:ext cx="469744" cy="259045"/>
    <xdr:sp macro="" textlink="">
      <xdr:nvSpPr>
        <xdr:cNvPr id="731" name="投資及び出資金平均値テキスト"/>
        <xdr:cNvSpPr txBox="1"/>
      </xdr:nvSpPr>
      <xdr:spPr>
        <a:xfrm>
          <a:off x="22212300" y="6297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101930</xdr:rowOff>
    </xdr:from>
    <xdr:to>
      <xdr:col>32</xdr:col>
      <xdr:colOff>238125</xdr:colOff>
      <xdr:row>38</xdr:row>
      <xdr:rowOff>32080</xdr:rowOff>
    </xdr:to>
    <xdr:sp macro="" textlink="">
      <xdr:nvSpPr>
        <xdr:cNvPr id="732" name="フローチャート : 判断 731"/>
        <xdr:cNvSpPr/>
      </xdr:nvSpPr>
      <xdr:spPr>
        <a:xfrm>
          <a:off x="221107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130825</xdr:rowOff>
    </xdr:from>
    <xdr:to>
      <xdr:col>31</xdr:col>
      <xdr:colOff>85725</xdr:colOff>
      <xdr:row>38</xdr:row>
      <xdr:rowOff>60975</xdr:rowOff>
    </xdr:to>
    <xdr:sp macro="" textlink="">
      <xdr:nvSpPr>
        <xdr:cNvPr id="734" name="フローチャート : 判断 733"/>
        <xdr:cNvSpPr/>
      </xdr:nvSpPr>
      <xdr:spPr>
        <a:xfrm>
          <a:off x="21272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77502</xdr:rowOff>
    </xdr:from>
    <xdr:ext cx="469744" cy="259045"/>
    <xdr:sp macro="" textlink="">
      <xdr:nvSpPr>
        <xdr:cNvPr id="735" name="テキスト ボックス 734"/>
        <xdr:cNvSpPr txBox="1"/>
      </xdr:nvSpPr>
      <xdr:spPr>
        <a:xfrm>
          <a:off x="21088427"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37" name="フローチャート : 判断 736"/>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79239</xdr:rowOff>
    </xdr:from>
    <xdr:ext cx="469744" cy="259045"/>
    <xdr:sp macro="" textlink="">
      <xdr:nvSpPr>
        <xdr:cNvPr id="738" name="テキスト ボックス 737"/>
        <xdr:cNvSpPr txBox="1"/>
      </xdr:nvSpPr>
      <xdr:spPr>
        <a:xfrm>
          <a:off x="20199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40" name="フローチャート : 判断 739"/>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105391</xdr:rowOff>
    </xdr:from>
    <xdr:ext cx="469744" cy="259045"/>
    <xdr:sp macro="" textlink="">
      <xdr:nvSpPr>
        <xdr:cNvPr id="741" name="テキスト ボックス 740"/>
        <xdr:cNvSpPr txBox="1"/>
      </xdr:nvSpPr>
      <xdr:spPr>
        <a:xfrm>
          <a:off x="19310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42" name="フローチャート : 判断 741"/>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120662</xdr:rowOff>
    </xdr:from>
    <xdr:ext cx="469744" cy="259045"/>
    <xdr:sp macro="" textlink="">
      <xdr:nvSpPr>
        <xdr:cNvPr id="743" name="テキスト ボックス 742"/>
        <xdr:cNvSpPr txBox="1"/>
      </xdr:nvSpPr>
      <xdr:spPr>
        <a:xfrm>
          <a:off x="18421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9" name="円/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1" name="円/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2" name="テキスト ボックス 75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3" name="円/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4" name="テキスト ボックス 75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5" name="円/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6" name="テキスト ボックス 75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7" name="円/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8" name="テキスト ボックス 75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80" name="テキスト ボックス 77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85579</xdr:rowOff>
    </xdr:from>
    <xdr:to>
      <xdr:col>32</xdr:col>
      <xdr:colOff>186689</xdr:colOff>
      <xdr:row>59</xdr:row>
      <xdr:rowOff>44450</xdr:rowOff>
    </xdr:to>
    <xdr:cxnSp macro="">
      <xdr:nvCxnSpPr>
        <xdr:cNvPr id="782" name="直線コネクタ 781"/>
        <xdr:cNvCxnSpPr/>
      </xdr:nvCxnSpPr>
      <xdr:spPr>
        <a:xfrm flipV="1">
          <a:off x="22159595" y="8658079"/>
          <a:ext cx="1269" cy="1501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32256</xdr:rowOff>
    </xdr:from>
    <xdr:ext cx="534377" cy="259045"/>
    <xdr:sp macro="" textlink="">
      <xdr:nvSpPr>
        <xdr:cNvPr id="785" name="貸付金最大値テキスト"/>
        <xdr:cNvSpPr txBox="1"/>
      </xdr:nvSpPr>
      <xdr:spPr>
        <a:xfrm>
          <a:off x="22212300" y="843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78,841</a:t>
          </a:r>
          <a:endParaRPr kumimoji="1" lang="ja-JP" altLang="en-US" sz="1000" b="1">
            <a:latin typeface="ＭＳ Ｐゴシック"/>
          </a:endParaRPr>
        </a:p>
      </xdr:txBody>
    </xdr:sp>
    <xdr:clientData/>
  </xdr:oneCellAnchor>
  <xdr:twoCellAnchor>
    <xdr:from>
      <xdr:col>32</xdr:col>
      <xdr:colOff>98425</xdr:colOff>
      <xdr:row>50</xdr:row>
      <xdr:rowOff>85579</xdr:rowOff>
    </xdr:from>
    <xdr:to>
      <xdr:col>32</xdr:col>
      <xdr:colOff>276225</xdr:colOff>
      <xdr:row>50</xdr:row>
      <xdr:rowOff>85579</xdr:rowOff>
    </xdr:to>
    <xdr:cxnSp macro="">
      <xdr:nvCxnSpPr>
        <xdr:cNvPr id="786" name="直線コネクタ 785"/>
        <xdr:cNvCxnSpPr/>
      </xdr:nvCxnSpPr>
      <xdr:spPr>
        <a:xfrm>
          <a:off x="22072600" y="865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14370</xdr:rowOff>
    </xdr:from>
    <xdr:to>
      <xdr:col>32</xdr:col>
      <xdr:colOff>187325</xdr:colOff>
      <xdr:row>58</xdr:row>
      <xdr:rowOff>14980</xdr:rowOff>
    </xdr:to>
    <xdr:cxnSp macro="">
      <xdr:nvCxnSpPr>
        <xdr:cNvPr id="787" name="直線コネクタ 786"/>
        <xdr:cNvCxnSpPr/>
      </xdr:nvCxnSpPr>
      <xdr:spPr>
        <a:xfrm>
          <a:off x="21323300" y="9958470"/>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61631</xdr:rowOff>
    </xdr:from>
    <xdr:ext cx="469744" cy="259045"/>
    <xdr:sp macro="" textlink="">
      <xdr:nvSpPr>
        <xdr:cNvPr id="788" name="貸付金平均値テキスト"/>
        <xdr:cNvSpPr txBox="1"/>
      </xdr:nvSpPr>
      <xdr:spPr>
        <a:xfrm>
          <a:off x="22212300" y="10005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83204</xdr:rowOff>
    </xdr:from>
    <xdr:to>
      <xdr:col>32</xdr:col>
      <xdr:colOff>238125</xdr:colOff>
      <xdr:row>59</xdr:row>
      <xdr:rowOff>13354</xdr:rowOff>
    </xdr:to>
    <xdr:sp macro="" textlink="">
      <xdr:nvSpPr>
        <xdr:cNvPr id="789" name="フローチャート : 判断 788"/>
        <xdr:cNvSpPr/>
      </xdr:nvSpPr>
      <xdr:spPr>
        <a:xfrm>
          <a:off x="22110700" y="1002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119831</xdr:rowOff>
    </xdr:from>
    <xdr:to>
      <xdr:col>31</xdr:col>
      <xdr:colOff>34925</xdr:colOff>
      <xdr:row>58</xdr:row>
      <xdr:rowOff>14370</xdr:rowOff>
    </xdr:to>
    <xdr:cxnSp macro="">
      <xdr:nvCxnSpPr>
        <xdr:cNvPr id="790" name="直線コネクタ 789"/>
        <xdr:cNvCxnSpPr/>
      </xdr:nvCxnSpPr>
      <xdr:spPr>
        <a:xfrm>
          <a:off x="20434300" y="9892481"/>
          <a:ext cx="889000" cy="6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79051</xdr:rowOff>
    </xdr:from>
    <xdr:to>
      <xdr:col>31</xdr:col>
      <xdr:colOff>85725</xdr:colOff>
      <xdr:row>59</xdr:row>
      <xdr:rowOff>9201</xdr:rowOff>
    </xdr:to>
    <xdr:sp macro="" textlink="">
      <xdr:nvSpPr>
        <xdr:cNvPr id="791" name="フローチャート : 判断 790"/>
        <xdr:cNvSpPr/>
      </xdr:nvSpPr>
      <xdr:spPr>
        <a:xfrm>
          <a:off x="21272500" y="1002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328</xdr:rowOff>
    </xdr:from>
    <xdr:ext cx="469744" cy="259045"/>
    <xdr:sp macro="" textlink="">
      <xdr:nvSpPr>
        <xdr:cNvPr id="792" name="テキスト ボックス 791"/>
        <xdr:cNvSpPr txBox="1"/>
      </xdr:nvSpPr>
      <xdr:spPr>
        <a:xfrm>
          <a:off x="21088427" y="1011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86246</xdr:rowOff>
    </xdr:from>
    <xdr:to>
      <xdr:col>29</xdr:col>
      <xdr:colOff>517525</xdr:colOff>
      <xdr:row>57</xdr:row>
      <xdr:rowOff>119831</xdr:rowOff>
    </xdr:to>
    <xdr:cxnSp macro="">
      <xdr:nvCxnSpPr>
        <xdr:cNvPr id="793" name="直線コネクタ 792"/>
        <xdr:cNvCxnSpPr/>
      </xdr:nvCxnSpPr>
      <xdr:spPr>
        <a:xfrm>
          <a:off x="19545300" y="9858896"/>
          <a:ext cx="889000" cy="3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59010</xdr:rowOff>
    </xdr:from>
    <xdr:to>
      <xdr:col>29</xdr:col>
      <xdr:colOff>568325</xdr:colOff>
      <xdr:row>58</xdr:row>
      <xdr:rowOff>160610</xdr:rowOff>
    </xdr:to>
    <xdr:sp macro="" textlink="">
      <xdr:nvSpPr>
        <xdr:cNvPr id="794" name="フローチャート : 判断 793"/>
        <xdr:cNvSpPr/>
      </xdr:nvSpPr>
      <xdr:spPr>
        <a:xfrm>
          <a:off x="20383500" y="100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151737</xdr:rowOff>
    </xdr:from>
    <xdr:ext cx="469744" cy="259045"/>
    <xdr:sp macro="" textlink="">
      <xdr:nvSpPr>
        <xdr:cNvPr id="795" name="テキスト ボックス 794"/>
        <xdr:cNvSpPr txBox="1"/>
      </xdr:nvSpPr>
      <xdr:spPr>
        <a:xfrm>
          <a:off x="20199427" y="1009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86246</xdr:rowOff>
    </xdr:from>
    <xdr:to>
      <xdr:col>28</xdr:col>
      <xdr:colOff>314325</xdr:colOff>
      <xdr:row>58</xdr:row>
      <xdr:rowOff>39763</xdr:rowOff>
    </xdr:to>
    <xdr:cxnSp macro="">
      <xdr:nvCxnSpPr>
        <xdr:cNvPr id="796" name="直線コネクタ 795"/>
        <xdr:cNvCxnSpPr/>
      </xdr:nvCxnSpPr>
      <xdr:spPr>
        <a:xfrm flipV="1">
          <a:off x="18656300" y="9858896"/>
          <a:ext cx="889000" cy="12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50914</xdr:rowOff>
    </xdr:from>
    <xdr:to>
      <xdr:col>28</xdr:col>
      <xdr:colOff>365125</xdr:colOff>
      <xdr:row>58</xdr:row>
      <xdr:rowOff>152514</xdr:rowOff>
    </xdr:to>
    <xdr:sp macro="" textlink="">
      <xdr:nvSpPr>
        <xdr:cNvPr id="797" name="フローチャート : 判断 796"/>
        <xdr:cNvSpPr/>
      </xdr:nvSpPr>
      <xdr:spPr>
        <a:xfrm>
          <a:off x="19494500" y="999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143641</xdr:rowOff>
    </xdr:from>
    <xdr:ext cx="469744" cy="259045"/>
    <xdr:sp macro="" textlink="">
      <xdr:nvSpPr>
        <xdr:cNvPr id="798" name="テキスト ボックス 797"/>
        <xdr:cNvSpPr txBox="1"/>
      </xdr:nvSpPr>
      <xdr:spPr>
        <a:xfrm>
          <a:off x="19310427" y="1008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50953</xdr:rowOff>
    </xdr:from>
    <xdr:to>
      <xdr:col>27</xdr:col>
      <xdr:colOff>161925</xdr:colOff>
      <xdr:row>58</xdr:row>
      <xdr:rowOff>152553</xdr:rowOff>
    </xdr:to>
    <xdr:sp macro="" textlink="">
      <xdr:nvSpPr>
        <xdr:cNvPr id="799" name="フローチャート : 判断 798"/>
        <xdr:cNvSpPr/>
      </xdr:nvSpPr>
      <xdr:spPr>
        <a:xfrm>
          <a:off x="18605500" y="999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143680</xdr:rowOff>
    </xdr:from>
    <xdr:ext cx="469744" cy="259045"/>
    <xdr:sp macro="" textlink="">
      <xdr:nvSpPr>
        <xdr:cNvPr id="800" name="テキスト ボックス 799"/>
        <xdr:cNvSpPr txBox="1"/>
      </xdr:nvSpPr>
      <xdr:spPr>
        <a:xfrm>
          <a:off x="18421427" y="1008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135630</xdr:rowOff>
    </xdr:from>
    <xdr:to>
      <xdr:col>32</xdr:col>
      <xdr:colOff>238125</xdr:colOff>
      <xdr:row>58</xdr:row>
      <xdr:rowOff>65780</xdr:rowOff>
    </xdr:to>
    <xdr:sp macro="" textlink="">
      <xdr:nvSpPr>
        <xdr:cNvPr id="806" name="円/楕円 805"/>
        <xdr:cNvSpPr/>
      </xdr:nvSpPr>
      <xdr:spPr>
        <a:xfrm>
          <a:off x="22110700" y="9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158507</xdr:rowOff>
    </xdr:from>
    <xdr:ext cx="534377" cy="259045"/>
    <xdr:sp macro="" textlink="">
      <xdr:nvSpPr>
        <xdr:cNvPr id="807" name="貸付金該当値テキスト"/>
        <xdr:cNvSpPr txBox="1"/>
      </xdr:nvSpPr>
      <xdr:spPr>
        <a:xfrm>
          <a:off x="22212300" y="975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10,547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135020</xdr:rowOff>
    </xdr:from>
    <xdr:to>
      <xdr:col>31</xdr:col>
      <xdr:colOff>85725</xdr:colOff>
      <xdr:row>58</xdr:row>
      <xdr:rowOff>65170</xdr:rowOff>
    </xdr:to>
    <xdr:sp macro="" textlink="">
      <xdr:nvSpPr>
        <xdr:cNvPr id="808" name="円/楕円 807"/>
        <xdr:cNvSpPr/>
      </xdr:nvSpPr>
      <xdr:spPr>
        <a:xfrm>
          <a:off x="21272500" y="99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81697</xdr:rowOff>
    </xdr:from>
    <xdr:ext cx="534377" cy="259045"/>
    <xdr:sp macro="" textlink="">
      <xdr:nvSpPr>
        <xdr:cNvPr id="809" name="テキスト ボックス 808"/>
        <xdr:cNvSpPr txBox="1"/>
      </xdr:nvSpPr>
      <xdr:spPr>
        <a:xfrm>
          <a:off x="21056111" y="968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69031</xdr:rowOff>
    </xdr:from>
    <xdr:to>
      <xdr:col>29</xdr:col>
      <xdr:colOff>568325</xdr:colOff>
      <xdr:row>57</xdr:row>
      <xdr:rowOff>170631</xdr:rowOff>
    </xdr:to>
    <xdr:sp macro="" textlink="">
      <xdr:nvSpPr>
        <xdr:cNvPr id="810" name="円/楕円 809"/>
        <xdr:cNvSpPr/>
      </xdr:nvSpPr>
      <xdr:spPr>
        <a:xfrm>
          <a:off x="20383500" y="984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15708</xdr:rowOff>
    </xdr:from>
    <xdr:ext cx="534377" cy="259045"/>
    <xdr:sp macro="" textlink="">
      <xdr:nvSpPr>
        <xdr:cNvPr id="811" name="テキスト ボックス 810"/>
        <xdr:cNvSpPr txBox="1"/>
      </xdr:nvSpPr>
      <xdr:spPr>
        <a:xfrm>
          <a:off x="20167111" y="961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35446</xdr:rowOff>
    </xdr:from>
    <xdr:to>
      <xdr:col>28</xdr:col>
      <xdr:colOff>365125</xdr:colOff>
      <xdr:row>57</xdr:row>
      <xdr:rowOff>137046</xdr:rowOff>
    </xdr:to>
    <xdr:sp macro="" textlink="">
      <xdr:nvSpPr>
        <xdr:cNvPr id="812" name="円/楕円 811"/>
        <xdr:cNvSpPr/>
      </xdr:nvSpPr>
      <xdr:spPr>
        <a:xfrm>
          <a:off x="19494500" y="98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153573</xdr:rowOff>
    </xdr:from>
    <xdr:ext cx="534377" cy="259045"/>
    <xdr:sp macro="" textlink="">
      <xdr:nvSpPr>
        <xdr:cNvPr id="813" name="テキスト ボックス 812"/>
        <xdr:cNvSpPr txBox="1"/>
      </xdr:nvSpPr>
      <xdr:spPr>
        <a:xfrm>
          <a:off x="19278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160413</xdr:rowOff>
    </xdr:from>
    <xdr:to>
      <xdr:col>27</xdr:col>
      <xdr:colOff>161925</xdr:colOff>
      <xdr:row>58</xdr:row>
      <xdr:rowOff>90563</xdr:rowOff>
    </xdr:to>
    <xdr:sp macro="" textlink="">
      <xdr:nvSpPr>
        <xdr:cNvPr id="814" name="円/楕円 813"/>
        <xdr:cNvSpPr/>
      </xdr:nvSpPr>
      <xdr:spPr>
        <a:xfrm>
          <a:off x="18605500" y="99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107090</xdr:rowOff>
    </xdr:from>
    <xdr:ext cx="469744" cy="259045"/>
    <xdr:sp macro="" textlink="">
      <xdr:nvSpPr>
        <xdr:cNvPr id="815" name="テキスト ボックス 814"/>
        <xdr:cNvSpPr txBox="1"/>
      </xdr:nvSpPr>
      <xdr:spPr>
        <a:xfrm>
          <a:off x="18421427" y="970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137147</xdr:rowOff>
    </xdr:from>
    <xdr:to>
      <xdr:col>32</xdr:col>
      <xdr:colOff>186689</xdr:colOff>
      <xdr:row>77</xdr:row>
      <xdr:rowOff>144044</xdr:rowOff>
    </xdr:to>
    <xdr:cxnSp macro="">
      <xdr:nvCxnSpPr>
        <xdr:cNvPr id="840" name="直線コネクタ 839"/>
        <xdr:cNvCxnSpPr/>
      </xdr:nvCxnSpPr>
      <xdr:spPr>
        <a:xfrm flipV="1">
          <a:off x="22159595" y="12310097"/>
          <a:ext cx="1269" cy="103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147871</xdr:rowOff>
    </xdr:from>
    <xdr:ext cx="534377" cy="259045"/>
    <xdr:sp macro="" textlink="">
      <xdr:nvSpPr>
        <xdr:cNvPr id="841" name="繰出金最小値テキスト"/>
        <xdr:cNvSpPr txBox="1"/>
      </xdr:nvSpPr>
      <xdr:spPr>
        <a:xfrm>
          <a:off x="22212300" y="133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32,772</a:t>
          </a:r>
          <a:endParaRPr kumimoji="1" lang="ja-JP" altLang="en-US" sz="1000" b="1">
            <a:latin typeface="ＭＳ Ｐゴシック"/>
          </a:endParaRPr>
        </a:p>
      </xdr:txBody>
    </xdr:sp>
    <xdr:clientData/>
  </xdr:oneCellAnchor>
  <xdr:twoCellAnchor>
    <xdr:from>
      <xdr:col>32</xdr:col>
      <xdr:colOff>98425</xdr:colOff>
      <xdr:row>77</xdr:row>
      <xdr:rowOff>144044</xdr:rowOff>
    </xdr:from>
    <xdr:to>
      <xdr:col>32</xdr:col>
      <xdr:colOff>276225</xdr:colOff>
      <xdr:row>77</xdr:row>
      <xdr:rowOff>144044</xdr:rowOff>
    </xdr:to>
    <xdr:cxnSp macro="">
      <xdr:nvCxnSpPr>
        <xdr:cNvPr id="842" name="直線コネクタ 841"/>
        <xdr:cNvCxnSpPr/>
      </xdr:nvCxnSpPr>
      <xdr:spPr>
        <a:xfrm>
          <a:off x="22072600" y="133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83824</xdr:rowOff>
    </xdr:from>
    <xdr:ext cx="534377" cy="259045"/>
    <xdr:sp macro="" textlink="">
      <xdr:nvSpPr>
        <xdr:cNvPr id="843" name="繰出金最大値テキスト"/>
        <xdr:cNvSpPr txBox="1"/>
      </xdr:nvSpPr>
      <xdr:spPr>
        <a:xfrm>
          <a:off x="22212300" y="120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87,134</a:t>
          </a:r>
          <a:endParaRPr kumimoji="1" lang="ja-JP" altLang="en-US" sz="1000" b="1">
            <a:latin typeface="ＭＳ Ｐゴシック"/>
          </a:endParaRPr>
        </a:p>
      </xdr:txBody>
    </xdr:sp>
    <xdr:clientData/>
  </xdr:oneCellAnchor>
  <xdr:twoCellAnchor>
    <xdr:from>
      <xdr:col>32</xdr:col>
      <xdr:colOff>98425</xdr:colOff>
      <xdr:row>71</xdr:row>
      <xdr:rowOff>137147</xdr:rowOff>
    </xdr:from>
    <xdr:to>
      <xdr:col>32</xdr:col>
      <xdr:colOff>276225</xdr:colOff>
      <xdr:row>71</xdr:row>
      <xdr:rowOff>137147</xdr:rowOff>
    </xdr:to>
    <xdr:cxnSp macro="">
      <xdr:nvCxnSpPr>
        <xdr:cNvPr id="844" name="直線コネクタ 843"/>
        <xdr:cNvCxnSpPr/>
      </xdr:nvCxnSpPr>
      <xdr:spPr>
        <a:xfrm>
          <a:off x="22072600" y="1231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2654</xdr:rowOff>
    </xdr:from>
    <xdr:to>
      <xdr:col>32</xdr:col>
      <xdr:colOff>187325</xdr:colOff>
      <xdr:row>74</xdr:row>
      <xdr:rowOff>79559</xdr:rowOff>
    </xdr:to>
    <xdr:cxnSp macro="">
      <xdr:nvCxnSpPr>
        <xdr:cNvPr id="845" name="直線コネクタ 844"/>
        <xdr:cNvCxnSpPr/>
      </xdr:nvCxnSpPr>
      <xdr:spPr>
        <a:xfrm flipV="1">
          <a:off x="21323300" y="12689954"/>
          <a:ext cx="838200" cy="7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139051</xdr:rowOff>
    </xdr:from>
    <xdr:ext cx="534377" cy="259045"/>
    <xdr:sp macro="" textlink="">
      <xdr:nvSpPr>
        <xdr:cNvPr id="846" name="繰出金平均値テキスト"/>
        <xdr:cNvSpPr txBox="1"/>
      </xdr:nvSpPr>
      <xdr:spPr>
        <a:xfrm>
          <a:off x="22212300" y="12826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56,235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160624</xdr:rowOff>
    </xdr:from>
    <xdr:to>
      <xdr:col>32</xdr:col>
      <xdr:colOff>238125</xdr:colOff>
      <xdr:row>75</xdr:row>
      <xdr:rowOff>90774</xdr:rowOff>
    </xdr:to>
    <xdr:sp macro="" textlink="">
      <xdr:nvSpPr>
        <xdr:cNvPr id="847" name="フローチャート : 判断 846"/>
        <xdr:cNvSpPr/>
      </xdr:nvSpPr>
      <xdr:spPr>
        <a:xfrm>
          <a:off x="221107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79559</xdr:rowOff>
    </xdr:from>
    <xdr:to>
      <xdr:col>31</xdr:col>
      <xdr:colOff>34925</xdr:colOff>
      <xdr:row>74</xdr:row>
      <xdr:rowOff>136823</xdr:rowOff>
    </xdr:to>
    <xdr:cxnSp macro="">
      <xdr:nvCxnSpPr>
        <xdr:cNvPr id="848" name="直線コネクタ 847"/>
        <xdr:cNvCxnSpPr/>
      </xdr:nvCxnSpPr>
      <xdr:spPr>
        <a:xfrm flipV="1">
          <a:off x="20434300" y="12766859"/>
          <a:ext cx="889000" cy="5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80708</xdr:rowOff>
    </xdr:from>
    <xdr:to>
      <xdr:col>31</xdr:col>
      <xdr:colOff>85725</xdr:colOff>
      <xdr:row>75</xdr:row>
      <xdr:rowOff>10858</xdr:rowOff>
    </xdr:to>
    <xdr:sp macro="" textlink="">
      <xdr:nvSpPr>
        <xdr:cNvPr id="849" name="フローチャート : 判断 848"/>
        <xdr:cNvSpPr/>
      </xdr:nvSpPr>
      <xdr:spPr>
        <a:xfrm>
          <a:off x="21272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1985</xdr:rowOff>
    </xdr:from>
    <xdr:ext cx="534377" cy="259045"/>
    <xdr:sp macro="" textlink="">
      <xdr:nvSpPr>
        <xdr:cNvPr id="850" name="テキスト ボックス 849"/>
        <xdr:cNvSpPr txBox="1"/>
      </xdr:nvSpPr>
      <xdr:spPr>
        <a:xfrm>
          <a:off x="21056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136823</xdr:rowOff>
    </xdr:from>
    <xdr:to>
      <xdr:col>29</xdr:col>
      <xdr:colOff>517525</xdr:colOff>
      <xdr:row>75</xdr:row>
      <xdr:rowOff>13741</xdr:rowOff>
    </xdr:to>
    <xdr:cxnSp macro="">
      <xdr:nvCxnSpPr>
        <xdr:cNvPr id="851" name="直線コネクタ 850"/>
        <xdr:cNvCxnSpPr/>
      </xdr:nvCxnSpPr>
      <xdr:spPr>
        <a:xfrm flipV="1">
          <a:off x="19545300" y="12824123"/>
          <a:ext cx="889000" cy="4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52" name="フローチャート : 判断 851"/>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109294</xdr:rowOff>
    </xdr:from>
    <xdr:ext cx="534377" cy="259045"/>
    <xdr:sp macro="" textlink="">
      <xdr:nvSpPr>
        <xdr:cNvPr id="853" name="テキスト ボックス 852"/>
        <xdr:cNvSpPr txBox="1"/>
      </xdr:nvSpPr>
      <xdr:spPr>
        <a:xfrm>
          <a:off x="20167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13741</xdr:rowOff>
    </xdr:from>
    <xdr:to>
      <xdr:col>28</xdr:col>
      <xdr:colOff>314325</xdr:colOff>
      <xdr:row>75</xdr:row>
      <xdr:rowOff>68929</xdr:rowOff>
    </xdr:to>
    <xdr:cxnSp macro="">
      <xdr:nvCxnSpPr>
        <xdr:cNvPr id="854" name="直線コネクタ 853"/>
        <xdr:cNvCxnSpPr/>
      </xdr:nvCxnSpPr>
      <xdr:spPr>
        <a:xfrm flipV="1">
          <a:off x="18656300" y="12872491"/>
          <a:ext cx="889000" cy="5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55" name="フローチャート : 判断 854"/>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134745</xdr:rowOff>
    </xdr:from>
    <xdr:ext cx="534377" cy="259045"/>
    <xdr:sp macro="" textlink="">
      <xdr:nvSpPr>
        <xdr:cNvPr id="856" name="テキスト ボックス 855"/>
        <xdr:cNvSpPr txBox="1"/>
      </xdr:nvSpPr>
      <xdr:spPr>
        <a:xfrm>
          <a:off x="19278111" y="1299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57" name="フローチャート : 判断 856"/>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156748</xdr:rowOff>
    </xdr:from>
    <xdr:ext cx="534377" cy="259045"/>
    <xdr:sp macro="" textlink="">
      <xdr:nvSpPr>
        <xdr:cNvPr id="858" name="テキスト ボックス 857"/>
        <xdr:cNvSpPr txBox="1"/>
      </xdr:nvSpPr>
      <xdr:spPr>
        <a:xfrm>
          <a:off x="18389111" y="130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123304</xdr:rowOff>
    </xdr:from>
    <xdr:to>
      <xdr:col>32</xdr:col>
      <xdr:colOff>238125</xdr:colOff>
      <xdr:row>74</xdr:row>
      <xdr:rowOff>53454</xdr:rowOff>
    </xdr:to>
    <xdr:sp macro="" textlink="">
      <xdr:nvSpPr>
        <xdr:cNvPr id="864" name="円/楕円 863"/>
        <xdr:cNvSpPr/>
      </xdr:nvSpPr>
      <xdr:spPr>
        <a:xfrm>
          <a:off x="22110700" y="126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146181</xdr:rowOff>
    </xdr:from>
    <xdr:ext cx="534377" cy="259045"/>
    <xdr:sp macro="" textlink="">
      <xdr:nvSpPr>
        <xdr:cNvPr id="865" name="繰出金該当値テキスト"/>
        <xdr:cNvSpPr txBox="1"/>
      </xdr:nvSpPr>
      <xdr:spPr>
        <a:xfrm>
          <a:off x="22212300" y="1249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67,194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28759</xdr:rowOff>
    </xdr:from>
    <xdr:to>
      <xdr:col>31</xdr:col>
      <xdr:colOff>85725</xdr:colOff>
      <xdr:row>74</xdr:row>
      <xdr:rowOff>130359</xdr:rowOff>
    </xdr:to>
    <xdr:sp macro="" textlink="">
      <xdr:nvSpPr>
        <xdr:cNvPr id="866" name="円/楕円 865"/>
        <xdr:cNvSpPr/>
      </xdr:nvSpPr>
      <xdr:spPr>
        <a:xfrm>
          <a:off x="21272500" y="1271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146886</xdr:rowOff>
    </xdr:from>
    <xdr:ext cx="534377" cy="259045"/>
    <xdr:sp macro="" textlink="">
      <xdr:nvSpPr>
        <xdr:cNvPr id="867" name="テキスト ボックス 866"/>
        <xdr:cNvSpPr txBox="1"/>
      </xdr:nvSpPr>
      <xdr:spPr>
        <a:xfrm>
          <a:off x="21056111" y="1249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63,157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86023</xdr:rowOff>
    </xdr:from>
    <xdr:to>
      <xdr:col>29</xdr:col>
      <xdr:colOff>568325</xdr:colOff>
      <xdr:row>75</xdr:row>
      <xdr:rowOff>16173</xdr:rowOff>
    </xdr:to>
    <xdr:sp macro="" textlink="">
      <xdr:nvSpPr>
        <xdr:cNvPr id="868" name="円/楕円 867"/>
        <xdr:cNvSpPr/>
      </xdr:nvSpPr>
      <xdr:spPr>
        <a:xfrm>
          <a:off x="20383500" y="127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32700</xdr:rowOff>
    </xdr:from>
    <xdr:ext cx="534377" cy="259045"/>
    <xdr:sp macro="" textlink="">
      <xdr:nvSpPr>
        <xdr:cNvPr id="869" name="テキスト ボックス 868"/>
        <xdr:cNvSpPr txBox="1"/>
      </xdr:nvSpPr>
      <xdr:spPr>
        <a:xfrm>
          <a:off x="20167111" y="1254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60,151</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134391</xdr:rowOff>
    </xdr:from>
    <xdr:to>
      <xdr:col>28</xdr:col>
      <xdr:colOff>365125</xdr:colOff>
      <xdr:row>75</xdr:row>
      <xdr:rowOff>64541</xdr:rowOff>
    </xdr:to>
    <xdr:sp macro="" textlink="">
      <xdr:nvSpPr>
        <xdr:cNvPr id="870" name="円/楕円 869"/>
        <xdr:cNvSpPr/>
      </xdr:nvSpPr>
      <xdr:spPr>
        <a:xfrm>
          <a:off x="19494500" y="1282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81068</xdr:rowOff>
    </xdr:from>
    <xdr:ext cx="534377" cy="259045"/>
    <xdr:sp macro="" textlink="">
      <xdr:nvSpPr>
        <xdr:cNvPr id="871" name="テキスト ボックス 870"/>
        <xdr:cNvSpPr txBox="1"/>
      </xdr:nvSpPr>
      <xdr:spPr>
        <a:xfrm>
          <a:off x="19278111" y="1259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18129</xdr:rowOff>
    </xdr:from>
    <xdr:to>
      <xdr:col>27</xdr:col>
      <xdr:colOff>161925</xdr:colOff>
      <xdr:row>75</xdr:row>
      <xdr:rowOff>119729</xdr:rowOff>
    </xdr:to>
    <xdr:sp macro="" textlink="">
      <xdr:nvSpPr>
        <xdr:cNvPr id="872" name="円/楕円 871"/>
        <xdr:cNvSpPr/>
      </xdr:nvSpPr>
      <xdr:spPr>
        <a:xfrm>
          <a:off x="18605500" y="128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136256</xdr:rowOff>
    </xdr:from>
    <xdr:ext cx="534377" cy="259045"/>
    <xdr:sp macro="" textlink="">
      <xdr:nvSpPr>
        <xdr:cNvPr id="873" name="テキスト ボックス 872"/>
        <xdr:cNvSpPr txBox="1"/>
      </xdr:nvSpPr>
      <xdr:spPr>
        <a:xfrm>
          <a:off x="18389111" y="1265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フローチャート :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8" name="フローチャート :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9" name="テキスト ボックス 89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1" name="フローチャート :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2" name="テキスト ボックス 90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4" name="フローチャート :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5" name="テキスト ボックス 90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フローチャート :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7" name="テキスト ボックス 90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3" name="円/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5" name="円/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6" name="テキスト ボックス 91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7" name="円/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8" name="テキスト ボックス 91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9" name="円/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0" name="テキスト ボックス 91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1" name="円/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2" name="テキスト ボックス 92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人件費は、消防組織の市単独運営や保育園等のほとんどを公営で運営しているため、ほぼ横ばいで推移しており、類似団体平均より</a:t>
          </a:r>
          <a:r>
            <a:rPr lang="en-US" altLang="ja-JP" sz="1300" b="0" i="0" baseline="0">
              <a:solidFill>
                <a:schemeClr val="dk1"/>
              </a:solidFill>
              <a:latin typeface="+mn-lt"/>
              <a:ea typeface="+mn-ea"/>
              <a:cs typeface="+mn-cs"/>
            </a:rPr>
            <a:t>6,637</a:t>
          </a:r>
          <a:r>
            <a:rPr lang="ja-JP" altLang="ja-JP" sz="1300" b="0" i="0" baseline="0">
              <a:solidFill>
                <a:schemeClr val="dk1"/>
              </a:solidFill>
              <a:latin typeface="+mn-lt"/>
              <a:ea typeface="+mn-ea"/>
              <a:cs typeface="+mn-cs"/>
            </a:rPr>
            <a:t>円上回っている。反面、物件費は増加傾向にあるものの、類似団体平均より</a:t>
          </a:r>
          <a:r>
            <a:rPr lang="en-US" altLang="ja-JP" sz="1300" b="0" i="0" baseline="0">
              <a:solidFill>
                <a:schemeClr val="dk1"/>
              </a:solidFill>
              <a:latin typeface="+mn-lt"/>
              <a:ea typeface="+mn-ea"/>
              <a:cs typeface="+mn-cs"/>
            </a:rPr>
            <a:t>7,735</a:t>
          </a:r>
          <a:r>
            <a:rPr lang="ja-JP" altLang="ja-JP" sz="1300" b="0" i="0" baseline="0">
              <a:solidFill>
                <a:schemeClr val="dk1"/>
              </a:solidFill>
              <a:latin typeface="+mn-lt"/>
              <a:ea typeface="+mn-ea"/>
              <a:cs typeface="+mn-cs"/>
            </a:rPr>
            <a:t>円下回っている。施設の民営化や民間委託を今後進めることにより、人件費は減少し物件費は増加する見込みである。維持補修費は、施設の老朽化が進んでいるため修繕費が類似団体平均を</a:t>
          </a:r>
          <a:r>
            <a:rPr lang="en-US" altLang="ja-JP" sz="1300" b="0" i="0" baseline="0">
              <a:solidFill>
                <a:schemeClr val="dk1"/>
              </a:solidFill>
              <a:latin typeface="+mn-lt"/>
              <a:ea typeface="+mn-ea"/>
              <a:cs typeface="+mn-cs"/>
            </a:rPr>
            <a:t>9,683</a:t>
          </a:r>
          <a:r>
            <a:rPr lang="ja-JP" altLang="ja-JP" sz="1300" b="0" i="0" baseline="0">
              <a:solidFill>
                <a:schemeClr val="dk1"/>
              </a:solidFill>
              <a:latin typeface="+mn-lt"/>
              <a:ea typeface="+mn-ea"/>
              <a:cs typeface="+mn-cs"/>
            </a:rPr>
            <a:t>円上回っている。市公共施設等総合管理計画に基づ</a:t>
          </a:r>
          <a:r>
            <a:rPr lang="ja-JP" altLang="en-US" sz="1300" b="0" i="0" baseline="0">
              <a:solidFill>
                <a:schemeClr val="dk1"/>
              </a:solidFill>
              <a:latin typeface="+mn-lt"/>
              <a:ea typeface="+mn-ea"/>
              <a:cs typeface="+mn-cs"/>
            </a:rPr>
            <a:t>き施設の長寿命化のための</a:t>
          </a:r>
          <a:r>
            <a:rPr lang="ja-JP" altLang="ja-JP" sz="1300" b="0" i="0" baseline="0">
              <a:solidFill>
                <a:schemeClr val="dk1"/>
              </a:solidFill>
              <a:latin typeface="+mn-lt"/>
              <a:ea typeface="+mn-ea"/>
              <a:cs typeface="+mn-cs"/>
            </a:rPr>
            <a:t>修繕</a:t>
          </a:r>
          <a:r>
            <a:rPr lang="ja-JP" altLang="en-US" sz="1300" b="0" i="0" baseline="0">
              <a:solidFill>
                <a:schemeClr val="dk1"/>
              </a:solidFill>
              <a:latin typeface="+mn-lt"/>
              <a:ea typeface="+mn-ea"/>
              <a:cs typeface="+mn-cs"/>
            </a:rPr>
            <a:t>も計画的に実施しており、</a:t>
          </a:r>
          <a:r>
            <a:rPr lang="ja-JP" altLang="ja-JP" sz="1300" b="0" i="0" baseline="0">
              <a:solidFill>
                <a:schemeClr val="dk1"/>
              </a:solidFill>
              <a:latin typeface="+mn-lt"/>
              <a:ea typeface="+mn-ea"/>
              <a:cs typeface="+mn-cs"/>
            </a:rPr>
            <a:t>今後も</a:t>
          </a:r>
          <a:r>
            <a:rPr lang="ja-JP" altLang="en-US" sz="1300" b="0" i="0" baseline="0">
              <a:solidFill>
                <a:schemeClr val="dk1"/>
              </a:solidFill>
              <a:latin typeface="+mn-lt"/>
              <a:ea typeface="+mn-ea"/>
              <a:cs typeface="+mn-cs"/>
            </a:rPr>
            <a:t>横ばいの</a:t>
          </a:r>
          <a:r>
            <a:rPr lang="ja-JP" altLang="ja-JP" sz="1300" b="0" i="0" baseline="0">
              <a:solidFill>
                <a:schemeClr val="dk1"/>
              </a:solidFill>
              <a:latin typeface="+mn-lt"/>
              <a:ea typeface="+mn-ea"/>
              <a:cs typeface="+mn-cs"/>
            </a:rPr>
            <a:t>推移が見込まれる。扶助費や補助費等は類似団体平均を下回っているが、扶助費は少子化対策や生活困窮対策などにより、補助費等は北村山公立病院組合への負担金の増加などにより増加が見込まれる。普通建設事業は類似団体平均を</a:t>
          </a:r>
          <a:r>
            <a:rPr lang="en-US" altLang="ja-JP" sz="1300" b="0" i="0" baseline="0">
              <a:solidFill>
                <a:schemeClr val="dk1"/>
              </a:solidFill>
              <a:latin typeface="+mn-lt"/>
              <a:ea typeface="+mn-ea"/>
              <a:cs typeface="+mn-cs"/>
            </a:rPr>
            <a:t>10,364</a:t>
          </a:r>
          <a:r>
            <a:rPr lang="ja-JP" altLang="ja-JP" sz="1300" b="0" i="0" baseline="0">
              <a:solidFill>
                <a:schemeClr val="dk1"/>
              </a:solidFill>
              <a:latin typeface="+mn-lt"/>
              <a:ea typeface="+mn-ea"/>
              <a:cs typeface="+mn-cs"/>
            </a:rPr>
            <a:t>円下回っているが、</a:t>
          </a:r>
          <a:r>
            <a:rPr lang="ja-JP" altLang="en-US" sz="1300" b="0" i="0" baseline="0">
              <a:solidFill>
                <a:schemeClr val="dk1"/>
              </a:solidFill>
              <a:latin typeface="+mn-lt"/>
              <a:ea typeface="+mn-ea"/>
              <a:cs typeface="+mn-cs"/>
            </a:rPr>
            <a:t>大規模事業は</a:t>
          </a:r>
          <a:r>
            <a:rPr lang="ja-JP" altLang="ja-JP" sz="1300" b="0" i="0" baseline="0">
              <a:solidFill>
                <a:schemeClr val="dk1"/>
              </a:solidFill>
              <a:latin typeface="+mn-lt"/>
              <a:ea typeface="+mn-ea"/>
              <a:cs typeface="+mn-cs"/>
            </a:rPr>
            <a:t>今後も</a:t>
          </a:r>
          <a:r>
            <a:rPr lang="ja-JP" altLang="en-US" sz="1300" b="0" i="0" baseline="0">
              <a:solidFill>
                <a:schemeClr val="dk1"/>
              </a:solidFill>
              <a:latin typeface="+mn-lt"/>
              <a:ea typeface="+mn-ea"/>
              <a:cs typeface="+mn-cs"/>
            </a:rPr>
            <a:t>継続するため、</a:t>
          </a:r>
          <a:r>
            <a:rPr lang="ja-JP" altLang="ja-JP" sz="1300" b="0" i="0" baseline="0">
              <a:solidFill>
                <a:schemeClr val="dk1"/>
              </a:solidFill>
              <a:latin typeface="+mn-lt"/>
              <a:ea typeface="+mn-ea"/>
              <a:cs typeface="+mn-cs"/>
            </a:rPr>
            <a:t>市債残高</a:t>
          </a:r>
          <a:r>
            <a:rPr lang="ja-JP" altLang="en-US" sz="1300" b="0" i="0" baseline="0">
              <a:solidFill>
                <a:schemeClr val="dk1"/>
              </a:solidFill>
              <a:latin typeface="+mn-lt"/>
              <a:ea typeface="+mn-ea"/>
              <a:cs typeface="+mn-cs"/>
            </a:rPr>
            <a:t>を増やさない中で</a:t>
          </a:r>
          <a:r>
            <a:rPr lang="ja-JP" altLang="ja-JP" sz="1300" b="0" i="0" baseline="0">
              <a:solidFill>
                <a:schemeClr val="dk1"/>
              </a:solidFill>
              <a:latin typeface="+mn-lt"/>
              <a:ea typeface="+mn-ea"/>
              <a:cs typeface="+mn-cs"/>
            </a:rPr>
            <a:t>事業</a:t>
          </a:r>
          <a:r>
            <a:rPr lang="ja-JP" altLang="en-US" sz="1300" b="0" i="0" baseline="0">
              <a:solidFill>
                <a:schemeClr val="dk1"/>
              </a:solidFill>
              <a:latin typeface="+mn-lt"/>
              <a:ea typeface="+mn-ea"/>
              <a:cs typeface="+mn-cs"/>
            </a:rPr>
            <a:t>を</a:t>
          </a:r>
          <a:r>
            <a:rPr lang="ja-JP" altLang="ja-JP" sz="1300" b="0" i="0" baseline="0">
              <a:solidFill>
                <a:schemeClr val="dk1"/>
              </a:solidFill>
              <a:latin typeface="+mn-lt"/>
              <a:ea typeface="+mn-ea"/>
              <a:cs typeface="+mn-cs"/>
            </a:rPr>
            <a:t>選択</a:t>
          </a:r>
          <a:r>
            <a:rPr lang="ja-JP" altLang="en-US" sz="1300" b="0" i="0" baseline="0">
              <a:solidFill>
                <a:schemeClr val="dk1"/>
              </a:solidFill>
              <a:latin typeface="+mn-lt"/>
              <a:ea typeface="+mn-ea"/>
              <a:cs typeface="+mn-cs"/>
            </a:rPr>
            <a:t>しながら計画</a:t>
          </a:r>
          <a:r>
            <a:rPr lang="ja-JP" altLang="ja-JP" sz="1300" b="0" i="0" baseline="0">
              <a:solidFill>
                <a:schemeClr val="dk1"/>
              </a:solidFill>
              <a:latin typeface="+mn-lt"/>
              <a:ea typeface="+mn-ea"/>
              <a:cs typeface="+mn-cs"/>
            </a:rPr>
            <a:t>的に進めていく。公債費は類似団体平均より</a:t>
          </a:r>
          <a:r>
            <a:rPr lang="en-US" altLang="ja-JP" sz="1300" b="0" i="0" baseline="0">
              <a:solidFill>
                <a:schemeClr val="dk1"/>
              </a:solidFill>
              <a:latin typeface="+mn-lt"/>
              <a:ea typeface="+mn-ea"/>
              <a:cs typeface="+mn-cs"/>
            </a:rPr>
            <a:t>3,242</a:t>
          </a:r>
          <a:r>
            <a:rPr lang="ja-JP" altLang="ja-JP" sz="1300" b="0" i="0" baseline="0">
              <a:solidFill>
                <a:schemeClr val="dk1"/>
              </a:solidFill>
              <a:latin typeface="+mn-lt"/>
              <a:ea typeface="+mn-ea"/>
              <a:cs typeface="+mn-cs"/>
            </a:rPr>
            <a:t>円下回っているものの依然高止まりしており、今後も過疎債の発行により増加が見込まれることから、地方債発行を抑制し財政の健全運営に努めていく。また積立金も今後の施設整備等に活用するため、計画的に積み立てるとともに、ふるさと納税寄附も基金に積み立て</a:t>
          </a:r>
          <a:r>
            <a:rPr lang="ja-JP" altLang="en-US" sz="1300" b="0" i="0" baseline="0">
              <a:solidFill>
                <a:schemeClr val="dk1"/>
              </a:solidFill>
              <a:latin typeface="+mn-lt"/>
              <a:ea typeface="+mn-ea"/>
              <a:cs typeface="+mn-cs"/>
            </a:rPr>
            <a:t>て</a:t>
          </a:r>
          <a:r>
            <a:rPr lang="ja-JP" altLang="ja-JP" sz="1300" b="0" i="0" baseline="0">
              <a:solidFill>
                <a:schemeClr val="dk1"/>
              </a:solidFill>
              <a:latin typeface="+mn-lt"/>
              <a:ea typeface="+mn-ea"/>
              <a:cs typeface="+mn-cs"/>
            </a:rPr>
            <a:t>有効に活用を図っていく。繰出金は、類似団体平均よりも</a:t>
          </a:r>
          <a:r>
            <a:rPr lang="en-US" altLang="ja-JP" sz="1300" b="0" i="0" baseline="0">
              <a:solidFill>
                <a:schemeClr val="dk1"/>
              </a:solidFill>
              <a:latin typeface="+mn-lt"/>
              <a:ea typeface="+mn-ea"/>
              <a:cs typeface="+mn-cs"/>
            </a:rPr>
            <a:t>10,959</a:t>
          </a:r>
          <a:r>
            <a:rPr lang="ja-JP" altLang="ja-JP" sz="1300" b="0" i="0" baseline="0">
              <a:solidFill>
                <a:schemeClr val="dk1"/>
              </a:solidFill>
              <a:latin typeface="+mn-lt"/>
              <a:ea typeface="+mn-ea"/>
              <a:cs typeface="+mn-cs"/>
            </a:rPr>
            <a:t>円上回っており毎年度増加傾向にある。下水道事業や国民健康保険事業、介護保険事業への繰出金によるものと考えられ、各会計のさらなる健全運営を図るよう努めていく。</a:t>
          </a:r>
          <a:endParaRPr kumimoji="1"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山形県村山市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25,136
24,957
196.98
13,842,236
13,033,883
769,811
7,279,715
13,927,180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115.2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104077</xdr:rowOff>
    </xdr:from>
    <xdr:to>
      <xdr:col>6</xdr:col>
      <xdr:colOff>510540</xdr:colOff>
      <xdr:row>38</xdr:row>
      <xdr:rowOff>34734</xdr:rowOff>
    </xdr:to>
    <xdr:cxnSp macro="">
      <xdr:nvCxnSpPr>
        <xdr:cNvPr id="56" name="直線コネクタ 55"/>
        <xdr:cNvCxnSpPr/>
      </xdr:nvCxnSpPr>
      <xdr:spPr>
        <a:xfrm flipV="1">
          <a:off x="4633595" y="5419027"/>
          <a:ext cx="1270" cy="1130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2,951</a:t>
          </a:r>
          <a:endParaRPr kumimoji="1" lang="ja-JP" altLang="en-US" sz="1000" b="1">
            <a:latin typeface="ＭＳ Ｐゴシック"/>
          </a:endParaRPr>
        </a:p>
      </xdr:txBody>
    </xdr:sp>
    <xdr:clientData/>
  </xdr:oneCellAnchor>
  <xdr:twoCellAnchor>
    <xdr:from>
      <xdr:col>6</xdr:col>
      <xdr:colOff>422275</xdr:colOff>
      <xdr:row>38</xdr:row>
      <xdr:rowOff>34734</xdr:rowOff>
    </xdr:from>
    <xdr:to>
      <xdr:col>6</xdr:col>
      <xdr:colOff>600075</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50754</xdr:rowOff>
    </xdr:from>
    <xdr:ext cx="469744" cy="259045"/>
    <xdr:sp macro="" textlink="">
      <xdr:nvSpPr>
        <xdr:cNvPr id="59" name="議会費最大値テキスト"/>
        <xdr:cNvSpPr txBox="1"/>
      </xdr:nvSpPr>
      <xdr:spPr>
        <a:xfrm>
          <a:off x="4686300" y="519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8,887</a:t>
          </a:r>
          <a:endParaRPr kumimoji="1" lang="ja-JP" altLang="en-US" sz="1000" b="1">
            <a:latin typeface="ＭＳ Ｐゴシック"/>
          </a:endParaRPr>
        </a:p>
      </xdr:txBody>
    </xdr:sp>
    <xdr:clientData/>
  </xdr:oneCellAnchor>
  <xdr:twoCellAnchor>
    <xdr:from>
      <xdr:col>6</xdr:col>
      <xdr:colOff>422275</xdr:colOff>
      <xdr:row>31</xdr:row>
      <xdr:rowOff>104077</xdr:rowOff>
    </xdr:from>
    <xdr:to>
      <xdr:col>6</xdr:col>
      <xdr:colOff>600075</xdr:colOff>
      <xdr:row>31</xdr:row>
      <xdr:rowOff>104077</xdr:rowOff>
    </xdr:to>
    <xdr:cxnSp macro="">
      <xdr:nvCxnSpPr>
        <xdr:cNvPr id="60" name="直線コネクタ 59"/>
        <xdr:cNvCxnSpPr/>
      </xdr:nvCxnSpPr>
      <xdr:spPr>
        <a:xfrm>
          <a:off x="4546600" y="541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71691</xdr:rowOff>
    </xdr:from>
    <xdr:to>
      <xdr:col>6</xdr:col>
      <xdr:colOff>511175</xdr:colOff>
      <xdr:row>34</xdr:row>
      <xdr:rowOff>254</xdr:rowOff>
    </xdr:to>
    <xdr:cxnSp macro="">
      <xdr:nvCxnSpPr>
        <xdr:cNvPr id="61" name="直線コネクタ 60"/>
        <xdr:cNvCxnSpPr/>
      </xdr:nvCxnSpPr>
      <xdr:spPr>
        <a:xfrm>
          <a:off x="3797300" y="5729541"/>
          <a:ext cx="8382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118000</xdr:rowOff>
    </xdr:from>
    <xdr:ext cx="469744" cy="259045"/>
    <xdr:sp macro="" textlink="">
      <xdr:nvSpPr>
        <xdr:cNvPr id="62" name="議会費平均値テキスト"/>
        <xdr:cNvSpPr txBox="1"/>
      </xdr:nvSpPr>
      <xdr:spPr>
        <a:xfrm>
          <a:off x="4686300" y="61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139573</xdr:rowOff>
    </xdr:from>
    <xdr:to>
      <xdr:col>6</xdr:col>
      <xdr:colOff>561975</xdr:colOff>
      <xdr:row>36</xdr:row>
      <xdr:rowOff>69723</xdr:rowOff>
    </xdr:to>
    <xdr:sp macro="" textlink="">
      <xdr:nvSpPr>
        <xdr:cNvPr id="63" name="フローチャート : 判断 62"/>
        <xdr:cNvSpPr/>
      </xdr:nvSpPr>
      <xdr:spPr>
        <a:xfrm>
          <a:off x="45847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71691</xdr:rowOff>
    </xdr:from>
    <xdr:to>
      <xdr:col>5</xdr:col>
      <xdr:colOff>358775</xdr:colOff>
      <xdr:row>33</xdr:row>
      <xdr:rowOff>75502</xdr:rowOff>
    </xdr:to>
    <xdr:cxnSp macro="">
      <xdr:nvCxnSpPr>
        <xdr:cNvPr id="64" name="直線コネクタ 63"/>
        <xdr:cNvCxnSpPr/>
      </xdr:nvCxnSpPr>
      <xdr:spPr>
        <a:xfrm flipV="1">
          <a:off x="2908300" y="5729541"/>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159910</xdr:rowOff>
    </xdr:from>
    <xdr:ext cx="469744" cy="259045"/>
    <xdr:sp macro="" textlink="">
      <xdr:nvSpPr>
        <xdr:cNvPr id="66" name="テキスト ボックス 65"/>
        <xdr:cNvSpPr txBox="1"/>
      </xdr:nvSpPr>
      <xdr:spPr>
        <a:xfrm>
          <a:off x="3562427"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75502</xdr:rowOff>
    </xdr:from>
    <xdr:to>
      <xdr:col>4</xdr:col>
      <xdr:colOff>155575</xdr:colOff>
      <xdr:row>33</xdr:row>
      <xdr:rowOff>100457</xdr:rowOff>
    </xdr:to>
    <xdr:cxnSp macro="">
      <xdr:nvCxnSpPr>
        <xdr:cNvPr id="67" name="直線コネクタ 66"/>
        <xdr:cNvCxnSpPr/>
      </xdr:nvCxnSpPr>
      <xdr:spPr>
        <a:xfrm flipV="1">
          <a:off x="2019300" y="5733352"/>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39514</xdr:rowOff>
    </xdr:from>
    <xdr:ext cx="469744" cy="259045"/>
    <xdr:sp macro="" textlink="">
      <xdr:nvSpPr>
        <xdr:cNvPr id="69" name="テキスト ボックス 68"/>
        <xdr:cNvSpPr txBox="1"/>
      </xdr:nvSpPr>
      <xdr:spPr>
        <a:xfrm>
          <a:off x="2673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68643</xdr:rowOff>
    </xdr:from>
    <xdr:to>
      <xdr:col>2</xdr:col>
      <xdr:colOff>638175</xdr:colOff>
      <xdr:row>33</xdr:row>
      <xdr:rowOff>100457</xdr:rowOff>
    </xdr:to>
    <xdr:cxnSp macro="">
      <xdr:nvCxnSpPr>
        <xdr:cNvPr id="70" name="直線コネクタ 69"/>
        <xdr:cNvCxnSpPr/>
      </xdr:nvCxnSpPr>
      <xdr:spPr>
        <a:xfrm>
          <a:off x="1130300" y="5726493"/>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50563</xdr:rowOff>
    </xdr:from>
    <xdr:ext cx="469744" cy="259045"/>
    <xdr:sp macro="" textlink="">
      <xdr:nvSpPr>
        <xdr:cNvPr id="72" name="テキスト ボックス 71"/>
        <xdr:cNvSpPr txBox="1"/>
      </xdr:nvSpPr>
      <xdr:spPr>
        <a:xfrm>
          <a:off x="1784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10939</xdr:rowOff>
    </xdr:from>
    <xdr:ext cx="469744" cy="259045"/>
    <xdr:sp macro="" textlink="">
      <xdr:nvSpPr>
        <xdr:cNvPr id="74" name="テキスト ボックス 73"/>
        <xdr:cNvSpPr txBox="1"/>
      </xdr:nvSpPr>
      <xdr:spPr>
        <a:xfrm>
          <a:off x="895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120904</xdr:rowOff>
    </xdr:from>
    <xdr:to>
      <xdr:col>6</xdr:col>
      <xdr:colOff>561975</xdr:colOff>
      <xdr:row>34</xdr:row>
      <xdr:rowOff>51054</xdr:rowOff>
    </xdr:to>
    <xdr:sp macro="" textlink="">
      <xdr:nvSpPr>
        <xdr:cNvPr id="80" name="円/楕円 79"/>
        <xdr:cNvSpPr/>
      </xdr:nvSpPr>
      <xdr:spPr>
        <a:xfrm>
          <a:off x="45847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143781</xdr:rowOff>
    </xdr:from>
    <xdr:ext cx="469744" cy="259045"/>
    <xdr:sp macro="" textlink="">
      <xdr:nvSpPr>
        <xdr:cNvPr id="81" name="議会費該当値テキスト"/>
        <xdr:cNvSpPr txBox="1"/>
      </xdr:nvSpPr>
      <xdr:spPr>
        <a:xfrm>
          <a:off x="4686300" y="563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20891</xdr:rowOff>
    </xdr:from>
    <xdr:to>
      <xdr:col>5</xdr:col>
      <xdr:colOff>409575</xdr:colOff>
      <xdr:row>33</xdr:row>
      <xdr:rowOff>122491</xdr:rowOff>
    </xdr:to>
    <xdr:sp macro="" textlink="">
      <xdr:nvSpPr>
        <xdr:cNvPr id="82" name="円/楕円 81"/>
        <xdr:cNvSpPr/>
      </xdr:nvSpPr>
      <xdr:spPr>
        <a:xfrm>
          <a:off x="3746500" y="567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139018</xdr:rowOff>
    </xdr:from>
    <xdr:ext cx="469744" cy="259045"/>
    <xdr:sp macro="" textlink="">
      <xdr:nvSpPr>
        <xdr:cNvPr id="83" name="テキスト ボックス 82"/>
        <xdr:cNvSpPr txBox="1"/>
      </xdr:nvSpPr>
      <xdr:spPr>
        <a:xfrm>
          <a:off x="3562427" y="545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24702</xdr:rowOff>
    </xdr:from>
    <xdr:to>
      <xdr:col>4</xdr:col>
      <xdr:colOff>206375</xdr:colOff>
      <xdr:row>33</xdr:row>
      <xdr:rowOff>126302</xdr:rowOff>
    </xdr:to>
    <xdr:sp macro="" textlink="">
      <xdr:nvSpPr>
        <xdr:cNvPr id="84" name="円/楕円 83"/>
        <xdr:cNvSpPr/>
      </xdr:nvSpPr>
      <xdr:spPr>
        <a:xfrm>
          <a:off x="2857500" y="568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142829</xdr:rowOff>
    </xdr:from>
    <xdr:ext cx="469744" cy="259045"/>
    <xdr:sp macro="" textlink="">
      <xdr:nvSpPr>
        <xdr:cNvPr id="85" name="テキスト ボックス 84"/>
        <xdr:cNvSpPr txBox="1"/>
      </xdr:nvSpPr>
      <xdr:spPr>
        <a:xfrm>
          <a:off x="2673427" y="545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49657</xdr:rowOff>
    </xdr:from>
    <xdr:to>
      <xdr:col>3</xdr:col>
      <xdr:colOff>3175</xdr:colOff>
      <xdr:row>33</xdr:row>
      <xdr:rowOff>151257</xdr:rowOff>
    </xdr:to>
    <xdr:sp macro="" textlink="">
      <xdr:nvSpPr>
        <xdr:cNvPr id="86" name="円/楕円 85"/>
        <xdr:cNvSpPr/>
      </xdr:nvSpPr>
      <xdr:spPr>
        <a:xfrm>
          <a:off x="1968500" y="57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167784</xdr:rowOff>
    </xdr:from>
    <xdr:ext cx="469744" cy="259045"/>
    <xdr:sp macro="" textlink="">
      <xdr:nvSpPr>
        <xdr:cNvPr id="87" name="テキスト ボックス 86"/>
        <xdr:cNvSpPr txBox="1"/>
      </xdr:nvSpPr>
      <xdr:spPr>
        <a:xfrm>
          <a:off x="1784427" y="548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17843</xdr:rowOff>
    </xdr:from>
    <xdr:to>
      <xdr:col>1</xdr:col>
      <xdr:colOff>485775</xdr:colOff>
      <xdr:row>33</xdr:row>
      <xdr:rowOff>119443</xdr:rowOff>
    </xdr:to>
    <xdr:sp macro="" textlink="">
      <xdr:nvSpPr>
        <xdr:cNvPr id="88" name="円/楕円 87"/>
        <xdr:cNvSpPr/>
      </xdr:nvSpPr>
      <xdr:spPr>
        <a:xfrm>
          <a:off x="1079500" y="567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135970</xdr:rowOff>
    </xdr:from>
    <xdr:ext cx="469744" cy="259045"/>
    <xdr:sp macro="" textlink="">
      <xdr:nvSpPr>
        <xdr:cNvPr id="89" name="テキスト ボックス 88"/>
        <xdr:cNvSpPr txBox="1"/>
      </xdr:nvSpPr>
      <xdr:spPr>
        <a:xfrm>
          <a:off x="895427" y="545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55956</xdr:rowOff>
    </xdr:from>
    <xdr:to>
      <xdr:col>6</xdr:col>
      <xdr:colOff>510540</xdr:colOff>
      <xdr:row>59</xdr:row>
      <xdr:rowOff>52895</xdr:rowOff>
    </xdr:to>
    <xdr:cxnSp macro="">
      <xdr:nvCxnSpPr>
        <xdr:cNvPr id="115" name="直線コネクタ 114"/>
        <xdr:cNvCxnSpPr/>
      </xdr:nvCxnSpPr>
      <xdr:spPr>
        <a:xfrm flipV="1">
          <a:off x="4633595" y="8628456"/>
          <a:ext cx="1270" cy="153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58354</xdr:rowOff>
    </xdr:from>
    <xdr:ext cx="534377" cy="259045"/>
    <xdr:sp macro="" textlink="">
      <xdr:nvSpPr>
        <xdr:cNvPr id="116" name="総務費最小値テキスト"/>
        <xdr:cNvSpPr txBox="1"/>
      </xdr:nvSpPr>
      <xdr:spPr>
        <a:xfrm>
          <a:off x="4686300" y="101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42,242</a:t>
          </a:r>
          <a:endParaRPr kumimoji="1" lang="ja-JP" altLang="en-US" sz="1000" b="1">
            <a:latin typeface="ＭＳ Ｐゴシック"/>
          </a:endParaRPr>
        </a:p>
      </xdr:txBody>
    </xdr:sp>
    <xdr:clientData/>
  </xdr:oneCellAnchor>
  <xdr:twoCellAnchor>
    <xdr:from>
      <xdr:col>6</xdr:col>
      <xdr:colOff>422275</xdr:colOff>
      <xdr:row>59</xdr:row>
      <xdr:rowOff>52895</xdr:rowOff>
    </xdr:from>
    <xdr:to>
      <xdr:col>6</xdr:col>
      <xdr:colOff>600075</xdr:colOff>
      <xdr:row>59</xdr:row>
      <xdr:rowOff>52895</xdr:rowOff>
    </xdr:to>
    <xdr:cxnSp macro="">
      <xdr:nvCxnSpPr>
        <xdr:cNvPr id="117" name="直線コネクタ 116"/>
        <xdr:cNvCxnSpPr/>
      </xdr:nvCxnSpPr>
      <xdr:spPr>
        <a:xfrm>
          <a:off x="4546600" y="101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2633</xdr:rowOff>
    </xdr:from>
    <xdr:ext cx="690189" cy="259045"/>
    <xdr:sp macro="" textlink="">
      <xdr:nvSpPr>
        <xdr:cNvPr id="118" name="総務費最大値テキスト"/>
        <xdr:cNvSpPr txBox="1"/>
      </xdr:nvSpPr>
      <xdr:spPr>
        <a:xfrm>
          <a:off x="4686300" y="840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1,456,930</a:t>
          </a:r>
          <a:endParaRPr kumimoji="1" lang="ja-JP" altLang="en-US" sz="1000" b="1">
            <a:latin typeface="ＭＳ Ｐゴシック"/>
          </a:endParaRPr>
        </a:p>
      </xdr:txBody>
    </xdr:sp>
    <xdr:clientData/>
  </xdr:oneCellAnchor>
  <xdr:twoCellAnchor>
    <xdr:from>
      <xdr:col>6</xdr:col>
      <xdr:colOff>422275</xdr:colOff>
      <xdr:row>50</xdr:row>
      <xdr:rowOff>55956</xdr:rowOff>
    </xdr:from>
    <xdr:to>
      <xdr:col>6</xdr:col>
      <xdr:colOff>600075</xdr:colOff>
      <xdr:row>50</xdr:row>
      <xdr:rowOff>55956</xdr:rowOff>
    </xdr:to>
    <xdr:cxnSp macro="">
      <xdr:nvCxnSpPr>
        <xdr:cNvPr id="119" name="直線コネクタ 118"/>
        <xdr:cNvCxnSpPr/>
      </xdr:nvCxnSpPr>
      <xdr:spPr>
        <a:xfrm>
          <a:off x="4546600" y="862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166625</xdr:rowOff>
    </xdr:from>
    <xdr:to>
      <xdr:col>6</xdr:col>
      <xdr:colOff>511175</xdr:colOff>
      <xdr:row>59</xdr:row>
      <xdr:rowOff>15385</xdr:rowOff>
    </xdr:to>
    <xdr:cxnSp macro="">
      <xdr:nvCxnSpPr>
        <xdr:cNvPr id="120" name="直線コネクタ 119"/>
        <xdr:cNvCxnSpPr/>
      </xdr:nvCxnSpPr>
      <xdr:spPr>
        <a:xfrm flipV="1">
          <a:off x="3797300" y="10110725"/>
          <a:ext cx="838200" cy="2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102805</xdr:rowOff>
    </xdr:from>
    <xdr:ext cx="534377" cy="259045"/>
    <xdr:sp macro="" textlink="">
      <xdr:nvSpPr>
        <xdr:cNvPr id="121" name="総務費平均値テキスト"/>
        <xdr:cNvSpPr txBox="1"/>
      </xdr:nvSpPr>
      <xdr:spPr>
        <a:xfrm>
          <a:off x="4686300" y="10046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87,409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124378</xdr:rowOff>
    </xdr:from>
    <xdr:to>
      <xdr:col>6</xdr:col>
      <xdr:colOff>561975</xdr:colOff>
      <xdr:row>59</xdr:row>
      <xdr:rowOff>54528</xdr:rowOff>
    </xdr:to>
    <xdr:sp macro="" textlink="">
      <xdr:nvSpPr>
        <xdr:cNvPr id="122" name="フローチャート : 判断 121"/>
        <xdr:cNvSpPr/>
      </xdr:nvSpPr>
      <xdr:spPr>
        <a:xfrm>
          <a:off x="4584700" y="1006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15385</xdr:rowOff>
    </xdr:from>
    <xdr:to>
      <xdr:col>5</xdr:col>
      <xdr:colOff>358775</xdr:colOff>
      <xdr:row>59</xdr:row>
      <xdr:rowOff>39362</xdr:rowOff>
    </xdr:to>
    <xdr:cxnSp macro="">
      <xdr:nvCxnSpPr>
        <xdr:cNvPr id="123" name="直線コネクタ 122"/>
        <xdr:cNvCxnSpPr/>
      </xdr:nvCxnSpPr>
      <xdr:spPr>
        <a:xfrm flipV="1">
          <a:off x="2908300" y="10130935"/>
          <a:ext cx="889000" cy="2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124992</xdr:rowOff>
    </xdr:from>
    <xdr:to>
      <xdr:col>5</xdr:col>
      <xdr:colOff>409575</xdr:colOff>
      <xdr:row>59</xdr:row>
      <xdr:rowOff>55142</xdr:rowOff>
    </xdr:to>
    <xdr:sp macro="" textlink="">
      <xdr:nvSpPr>
        <xdr:cNvPr id="124" name="フローチャート : 判断 123"/>
        <xdr:cNvSpPr/>
      </xdr:nvSpPr>
      <xdr:spPr>
        <a:xfrm>
          <a:off x="3746500" y="100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71669</xdr:rowOff>
    </xdr:from>
    <xdr:ext cx="534377" cy="259045"/>
    <xdr:sp macro="" textlink="">
      <xdr:nvSpPr>
        <xdr:cNvPr id="125" name="テキスト ボックス 124"/>
        <xdr:cNvSpPr txBox="1"/>
      </xdr:nvSpPr>
      <xdr:spPr>
        <a:xfrm>
          <a:off x="3530111" y="984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34133</xdr:rowOff>
    </xdr:from>
    <xdr:to>
      <xdr:col>4</xdr:col>
      <xdr:colOff>155575</xdr:colOff>
      <xdr:row>59</xdr:row>
      <xdr:rowOff>39362</xdr:rowOff>
    </xdr:to>
    <xdr:cxnSp macro="">
      <xdr:nvCxnSpPr>
        <xdr:cNvPr id="126" name="直線コネクタ 125"/>
        <xdr:cNvCxnSpPr/>
      </xdr:nvCxnSpPr>
      <xdr:spPr>
        <a:xfrm>
          <a:off x="2019300" y="10149683"/>
          <a:ext cx="8890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138775</xdr:rowOff>
    </xdr:from>
    <xdr:to>
      <xdr:col>4</xdr:col>
      <xdr:colOff>206375</xdr:colOff>
      <xdr:row>59</xdr:row>
      <xdr:rowOff>68925</xdr:rowOff>
    </xdr:to>
    <xdr:sp macro="" textlink="">
      <xdr:nvSpPr>
        <xdr:cNvPr id="127" name="フローチャート : 判断 126"/>
        <xdr:cNvSpPr/>
      </xdr:nvSpPr>
      <xdr:spPr>
        <a:xfrm>
          <a:off x="2857500" y="1008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85452</xdr:rowOff>
    </xdr:from>
    <xdr:ext cx="534377" cy="259045"/>
    <xdr:sp macro="" textlink="">
      <xdr:nvSpPr>
        <xdr:cNvPr id="128" name="テキスト ボックス 127"/>
        <xdr:cNvSpPr txBox="1"/>
      </xdr:nvSpPr>
      <xdr:spPr>
        <a:xfrm>
          <a:off x="2641111" y="98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34133</xdr:rowOff>
    </xdr:from>
    <xdr:to>
      <xdr:col>2</xdr:col>
      <xdr:colOff>638175</xdr:colOff>
      <xdr:row>59</xdr:row>
      <xdr:rowOff>43739</xdr:rowOff>
    </xdr:to>
    <xdr:cxnSp macro="">
      <xdr:nvCxnSpPr>
        <xdr:cNvPr id="129" name="直線コネクタ 128"/>
        <xdr:cNvCxnSpPr/>
      </xdr:nvCxnSpPr>
      <xdr:spPr>
        <a:xfrm flipV="1">
          <a:off x="1130300" y="10149683"/>
          <a:ext cx="889000" cy="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135279</xdr:rowOff>
    </xdr:from>
    <xdr:to>
      <xdr:col>3</xdr:col>
      <xdr:colOff>3175</xdr:colOff>
      <xdr:row>59</xdr:row>
      <xdr:rowOff>65429</xdr:rowOff>
    </xdr:to>
    <xdr:sp macro="" textlink="">
      <xdr:nvSpPr>
        <xdr:cNvPr id="130" name="フローチャート : 判断 129"/>
        <xdr:cNvSpPr/>
      </xdr:nvSpPr>
      <xdr:spPr>
        <a:xfrm>
          <a:off x="1968500" y="100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81956</xdr:rowOff>
    </xdr:from>
    <xdr:ext cx="534377" cy="259045"/>
    <xdr:sp macro="" textlink="">
      <xdr:nvSpPr>
        <xdr:cNvPr id="131" name="テキスト ボックス 130"/>
        <xdr:cNvSpPr txBox="1"/>
      </xdr:nvSpPr>
      <xdr:spPr>
        <a:xfrm>
          <a:off x="1752111" y="985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134437</xdr:rowOff>
    </xdr:from>
    <xdr:to>
      <xdr:col>1</xdr:col>
      <xdr:colOff>485775</xdr:colOff>
      <xdr:row>59</xdr:row>
      <xdr:rowOff>64587</xdr:rowOff>
    </xdr:to>
    <xdr:sp macro="" textlink="">
      <xdr:nvSpPr>
        <xdr:cNvPr id="132" name="フローチャート : 判断 131"/>
        <xdr:cNvSpPr/>
      </xdr:nvSpPr>
      <xdr:spPr>
        <a:xfrm>
          <a:off x="1079500" y="1007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81114</xdr:rowOff>
    </xdr:from>
    <xdr:ext cx="534377" cy="259045"/>
    <xdr:sp macro="" textlink="">
      <xdr:nvSpPr>
        <xdr:cNvPr id="133" name="テキスト ボックス 132"/>
        <xdr:cNvSpPr txBox="1"/>
      </xdr:nvSpPr>
      <xdr:spPr>
        <a:xfrm>
          <a:off x="863111" y="98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115825</xdr:rowOff>
    </xdr:from>
    <xdr:to>
      <xdr:col>6</xdr:col>
      <xdr:colOff>561975</xdr:colOff>
      <xdr:row>59</xdr:row>
      <xdr:rowOff>45975</xdr:rowOff>
    </xdr:to>
    <xdr:sp macro="" textlink="">
      <xdr:nvSpPr>
        <xdr:cNvPr id="139" name="円/楕円 138"/>
        <xdr:cNvSpPr/>
      </xdr:nvSpPr>
      <xdr:spPr>
        <a:xfrm>
          <a:off x="4584700" y="1005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75202</xdr:rowOff>
    </xdr:from>
    <xdr:ext cx="534377" cy="259045"/>
    <xdr:sp macro="" textlink="">
      <xdr:nvSpPr>
        <xdr:cNvPr id="140" name="総務費該当値テキスト"/>
        <xdr:cNvSpPr txBox="1"/>
      </xdr:nvSpPr>
      <xdr:spPr>
        <a:xfrm>
          <a:off x="4686300" y="984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95,265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136035</xdr:rowOff>
    </xdr:from>
    <xdr:to>
      <xdr:col>5</xdr:col>
      <xdr:colOff>409575</xdr:colOff>
      <xdr:row>59</xdr:row>
      <xdr:rowOff>66185</xdr:rowOff>
    </xdr:to>
    <xdr:sp macro="" textlink="">
      <xdr:nvSpPr>
        <xdr:cNvPr id="141" name="円/楕円 140"/>
        <xdr:cNvSpPr/>
      </xdr:nvSpPr>
      <xdr:spPr>
        <a:xfrm>
          <a:off x="3746500" y="100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57312</xdr:rowOff>
    </xdr:from>
    <xdr:ext cx="534377" cy="259045"/>
    <xdr:sp macro="" textlink="">
      <xdr:nvSpPr>
        <xdr:cNvPr id="142" name="テキスト ボックス 141"/>
        <xdr:cNvSpPr txBox="1"/>
      </xdr:nvSpPr>
      <xdr:spPr>
        <a:xfrm>
          <a:off x="3530111" y="1017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76,700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160012</xdr:rowOff>
    </xdr:from>
    <xdr:to>
      <xdr:col>4</xdr:col>
      <xdr:colOff>206375</xdr:colOff>
      <xdr:row>59</xdr:row>
      <xdr:rowOff>90162</xdr:rowOff>
    </xdr:to>
    <xdr:sp macro="" textlink="">
      <xdr:nvSpPr>
        <xdr:cNvPr id="143" name="円/楕円 142"/>
        <xdr:cNvSpPr/>
      </xdr:nvSpPr>
      <xdr:spPr>
        <a:xfrm>
          <a:off x="2857500" y="1010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81289</xdr:rowOff>
    </xdr:from>
    <xdr:ext cx="534377" cy="259045"/>
    <xdr:sp macro="" textlink="">
      <xdr:nvSpPr>
        <xdr:cNvPr id="144" name="テキスト ボックス 143"/>
        <xdr:cNvSpPr txBox="1"/>
      </xdr:nvSpPr>
      <xdr:spPr>
        <a:xfrm>
          <a:off x="2641111" y="1019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154783</xdr:rowOff>
    </xdr:from>
    <xdr:to>
      <xdr:col>3</xdr:col>
      <xdr:colOff>3175</xdr:colOff>
      <xdr:row>59</xdr:row>
      <xdr:rowOff>84933</xdr:rowOff>
    </xdr:to>
    <xdr:sp macro="" textlink="">
      <xdr:nvSpPr>
        <xdr:cNvPr id="145" name="円/楕円 144"/>
        <xdr:cNvSpPr/>
      </xdr:nvSpPr>
      <xdr:spPr>
        <a:xfrm>
          <a:off x="1968500" y="1009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76060</xdr:rowOff>
    </xdr:from>
    <xdr:ext cx="534377" cy="259045"/>
    <xdr:sp macro="" textlink="">
      <xdr:nvSpPr>
        <xdr:cNvPr id="146" name="テキスト ボックス 145"/>
        <xdr:cNvSpPr txBox="1"/>
      </xdr:nvSpPr>
      <xdr:spPr>
        <a:xfrm>
          <a:off x="1752111" y="1019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164389</xdr:rowOff>
    </xdr:from>
    <xdr:to>
      <xdr:col>1</xdr:col>
      <xdr:colOff>485775</xdr:colOff>
      <xdr:row>59</xdr:row>
      <xdr:rowOff>94539</xdr:rowOff>
    </xdr:to>
    <xdr:sp macro="" textlink="">
      <xdr:nvSpPr>
        <xdr:cNvPr id="147" name="円/楕円 146"/>
        <xdr:cNvSpPr/>
      </xdr:nvSpPr>
      <xdr:spPr>
        <a:xfrm>
          <a:off x="1079500" y="1010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85666</xdr:rowOff>
    </xdr:from>
    <xdr:ext cx="534377" cy="259045"/>
    <xdr:sp macro="" textlink="">
      <xdr:nvSpPr>
        <xdr:cNvPr id="148" name="テキスト ボックス 147"/>
        <xdr:cNvSpPr txBox="1"/>
      </xdr:nvSpPr>
      <xdr:spPr>
        <a:xfrm>
          <a:off x="863111" y="1020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141415</xdr:rowOff>
    </xdr:from>
    <xdr:to>
      <xdr:col>6</xdr:col>
      <xdr:colOff>510540</xdr:colOff>
      <xdr:row>79</xdr:row>
      <xdr:rowOff>127851</xdr:rowOff>
    </xdr:to>
    <xdr:cxnSp macro="">
      <xdr:nvCxnSpPr>
        <xdr:cNvPr id="173" name="直線コネクタ 172"/>
        <xdr:cNvCxnSpPr/>
      </xdr:nvCxnSpPr>
      <xdr:spPr>
        <a:xfrm flipV="1">
          <a:off x="4633595" y="12314365"/>
          <a:ext cx="1270" cy="1358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131678</xdr:rowOff>
    </xdr:from>
    <xdr:ext cx="599010" cy="259045"/>
    <xdr:sp macro="" textlink="">
      <xdr:nvSpPr>
        <xdr:cNvPr id="174" name="民生費最小値テキスト"/>
        <xdr:cNvSpPr txBox="1"/>
      </xdr:nvSpPr>
      <xdr:spPr>
        <a:xfrm>
          <a:off x="4686300" y="1367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113,433</a:t>
          </a:r>
          <a:endParaRPr kumimoji="1" lang="ja-JP" altLang="en-US" sz="1000" b="1">
            <a:latin typeface="ＭＳ Ｐゴシック"/>
          </a:endParaRPr>
        </a:p>
      </xdr:txBody>
    </xdr:sp>
    <xdr:clientData/>
  </xdr:oneCellAnchor>
  <xdr:twoCellAnchor>
    <xdr:from>
      <xdr:col>6</xdr:col>
      <xdr:colOff>422275</xdr:colOff>
      <xdr:row>79</xdr:row>
      <xdr:rowOff>127851</xdr:rowOff>
    </xdr:from>
    <xdr:to>
      <xdr:col>6</xdr:col>
      <xdr:colOff>600075</xdr:colOff>
      <xdr:row>79</xdr:row>
      <xdr:rowOff>127851</xdr:rowOff>
    </xdr:to>
    <xdr:cxnSp macro="">
      <xdr:nvCxnSpPr>
        <xdr:cNvPr id="175" name="直線コネクタ 174"/>
        <xdr:cNvCxnSpPr/>
      </xdr:nvCxnSpPr>
      <xdr:spPr>
        <a:xfrm>
          <a:off x="4546600" y="13672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88092</xdr:rowOff>
    </xdr:from>
    <xdr:ext cx="599010" cy="259045"/>
    <xdr:sp macro="" textlink="">
      <xdr:nvSpPr>
        <xdr:cNvPr id="176" name="民生費最大値テキスト"/>
        <xdr:cNvSpPr txBox="1"/>
      </xdr:nvSpPr>
      <xdr:spPr>
        <a:xfrm>
          <a:off x="4686300" y="1208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220,365</a:t>
          </a:r>
          <a:endParaRPr kumimoji="1" lang="ja-JP" altLang="en-US" sz="1000" b="1">
            <a:latin typeface="ＭＳ Ｐゴシック"/>
          </a:endParaRPr>
        </a:p>
      </xdr:txBody>
    </xdr:sp>
    <xdr:clientData/>
  </xdr:oneCellAnchor>
  <xdr:twoCellAnchor>
    <xdr:from>
      <xdr:col>6</xdr:col>
      <xdr:colOff>422275</xdr:colOff>
      <xdr:row>71</xdr:row>
      <xdr:rowOff>141415</xdr:rowOff>
    </xdr:from>
    <xdr:to>
      <xdr:col>6</xdr:col>
      <xdr:colOff>600075</xdr:colOff>
      <xdr:row>71</xdr:row>
      <xdr:rowOff>141415</xdr:rowOff>
    </xdr:to>
    <xdr:cxnSp macro="">
      <xdr:nvCxnSpPr>
        <xdr:cNvPr id="177" name="直線コネクタ 176"/>
        <xdr:cNvCxnSpPr/>
      </xdr:nvCxnSpPr>
      <xdr:spPr>
        <a:xfrm>
          <a:off x="4546600" y="1231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11849</xdr:rowOff>
    </xdr:from>
    <xdr:to>
      <xdr:col>6</xdr:col>
      <xdr:colOff>511175</xdr:colOff>
      <xdr:row>78</xdr:row>
      <xdr:rowOff>96329</xdr:rowOff>
    </xdr:to>
    <xdr:cxnSp macro="">
      <xdr:nvCxnSpPr>
        <xdr:cNvPr id="178" name="直線コネクタ 177"/>
        <xdr:cNvCxnSpPr/>
      </xdr:nvCxnSpPr>
      <xdr:spPr>
        <a:xfrm flipV="1">
          <a:off x="3797300" y="13213499"/>
          <a:ext cx="838200" cy="2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17492</xdr:rowOff>
    </xdr:from>
    <xdr:ext cx="599010" cy="259045"/>
    <xdr:sp macro="" textlink="">
      <xdr:nvSpPr>
        <xdr:cNvPr id="179" name="民生費平均値テキスト"/>
        <xdr:cNvSpPr txBox="1"/>
      </xdr:nvSpPr>
      <xdr:spPr>
        <a:xfrm>
          <a:off x="4686300" y="128762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160,424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166066</xdr:rowOff>
    </xdr:from>
    <xdr:to>
      <xdr:col>6</xdr:col>
      <xdr:colOff>561975</xdr:colOff>
      <xdr:row>76</xdr:row>
      <xdr:rowOff>96216</xdr:rowOff>
    </xdr:to>
    <xdr:sp macro="" textlink="">
      <xdr:nvSpPr>
        <xdr:cNvPr id="180" name="フローチャート : 判断 179"/>
        <xdr:cNvSpPr/>
      </xdr:nvSpPr>
      <xdr:spPr>
        <a:xfrm>
          <a:off x="45847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46419</xdr:rowOff>
    </xdr:from>
    <xdr:to>
      <xdr:col>5</xdr:col>
      <xdr:colOff>358775</xdr:colOff>
      <xdr:row>78</xdr:row>
      <xdr:rowOff>96329</xdr:rowOff>
    </xdr:to>
    <xdr:cxnSp macro="">
      <xdr:nvCxnSpPr>
        <xdr:cNvPr id="181" name="直線コネクタ 180"/>
        <xdr:cNvCxnSpPr/>
      </xdr:nvCxnSpPr>
      <xdr:spPr>
        <a:xfrm>
          <a:off x="2908300" y="13419519"/>
          <a:ext cx="889000" cy="4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35483</xdr:rowOff>
    </xdr:from>
    <xdr:to>
      <xdr:col>5</xdr:col>
      <xdr:colOff>409575</xdr:colOff>
      <xdr:row>76</xdr:row>
      <xdr:rowOff>137083</xdr:rowOff>
    </xdr:to>
    <xdr:sp macro="" textlink="">
      <xdr:nvSpPr>
        <xdr:cNvPr id="182" name="フローチャート : 判断 181"/>
        <xdr:cNvSpPr/>
      </xdr:nvSpPr>
      <xdr:spPr>
        <a:xfrm>
          <a:off x="3746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153611</xdr:rowOff>
    </xdr:from>
    <xdr:ext cx="599010" cy="259045"/>
    <xdr:sp macro="" textlink="">
      <xdr:nvSpPr>
        <xdr:cNvPr id="183" name="テキスト ボックス 182"/>
        <xdr:cNvSpPr txBox="1"/>
      </xdr:nvSpPr>
      <xdr:spPr>
        <a:xfrm>
          <a:off x="3497794"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46419</xdr:rowOff>
    </xdr:from>
    <xdr:to>
      <xdr:col>4</xdr:col>
      <xdr:colOff>155575</xdr:colOff>
      <xdr:row>78</xdr:row>
      <xdr:rowOff>150089</xdr:rowOff>
    </xdr:to>
    <xdr:cxnSp macro="">
      <xdr:nvCxnSpPr>
        <xdr:cNvPr id="184" name="直線コネクタ 183"/>
        <xdr:cNvCxnSpPr/>
      </xdr:nvCxnSpPr>
      <xdr:spPr>
        <a:xfrm flipV="1">
          <a:off x="2019300" y="13419519"/>
          <a:ext cx="889000" cy="10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114503</xdr:rowOff>
    </xdr:from>
    <xdr:to>
      <xdr:col>4</xdr:col>
      <xdr:colOff>206375</xdr:colOff>
      <xdr:row>77</xdr:row>
      <xdr:rowOff>44653</xdr:rowOff>
    </xdr:to>
    <xdr:sp macro="" textlink="">
      <xdr:nvSpPr>
        <xdr:cNvPr id="185" name="フローチャート : 判断 184"/>
        <xdr:cNvSpPr/>
      </xdr:nvSpPr>
      <xdr:spPr>
        <a:xfrm>
          <a:off x="2857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61180</xdr:rowOff>
    </xdr:from>
    <xdr:ext cx="599010" cy="259045"/>
    <xdr:sp macro="" textlink="">
      <xdr:nvSpPr>
        <xdr:cNvPr id="186" name="テキスト ボックス 185"/>
        <xdr:cNvSpPr txBox="1"/>
      </xdr:nvSpPr>
      <xdr:spPr>
        <a:xfrm>
          <a:off x="2608794"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150089</xdr:rowOff>
    </xdr:from>
    <xdr:to>
      <xdr:col>2</xdr:col>
      <xdr:colOff>638175</xdr:colOff>
      <xdr:row>79</xdr:row>
      <xdr:rowOff>102603</xdr:rowOff>
    </xdr:to>
    <xdr:cxnSp macro="">
      <xdr:nvCxnSpPr>
        <xdr:cNvPr id="187" name="直線コネクタ 186"/>
        <xdr:cNvCxnSpPr/>
      </xdr:nvCxnSpPr>
      <xdr:spPr>
        <a:xfrm flipV="1">
          <a:off x="1130300" y="13523189"/>
          <a:ext cx="889000" cy="12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41415</xdr:rowOff>
    </xdr:from>
    <xdr:to>
      <xdr:col>3</xdr:col>
      <xdr:colOff>3175</xdr:colOff>
      <xdr:row>77</xdr:row>
      <xdr:rowOff>143015</xdr:rowOff>
    </xdr:to>
    <xdr:sp macro="" textlink="">
      <xdr:nvSpPr>
        <xdr:cNvPr id="188" name="フローチャート : 判断 187"/>
        <xdr:cNvSpPr/>
      </xdr:nvSpPr>
      <xdr:spPr>
        <a:xfrm>
          <a:off x="1968500" y="132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159542</xdr:rowOff>
    </xdr:from>
    <xdr:ext cx="599010" cy="259045"/>
    <xdr:sp macro="" textlink="">
      <xdr:nvSpPr>
        <xdr:cNvPr id="189" name="テキスト ボックス 188"/>
        <xdr:cNvSpPr txBox="1"/>
      </xdr:nvSpPr>
      <xdr:spPr>
        <a:xfrm>
          <a:off x="1719794" y="1301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143294</xdr:rowOff>
    </xdr:from>
    <xdr:to>
      <xdr:col>1</xdr:col>
      <xdr:colOff>485775</xdr:colOff>
      <xdr:row>78</xdr:row>
      <xdr:rowOff>73444</xdr:rowOff>
    </xdr:to>
    <xdr:sp macro="" textlink="">
      <xdr:nvSpPr>
        <xdr:cNvPr id="190" name="フローチャート : 判断 189"/>
        <xdr:cNvSpPr/>
      </xdr:nvSpPr>
      <xdr:spPr>
        <a:xfrm>
          <a:off x="1079500" y="1334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89971</xdr:rowOff>
    </xdr:from>
    <xdr:ext cx="599010" cy="259045"/>
    <xdr:sp macro="" textlink="">
      <xdr:nvSpPr>
        <xdr:cNvPr id="191" name="テキスト ボックス 190"/>
        <xdr:cNvSpPr txBox="1"/>
      </xdr:nvSpPr>
      <xdr:spPr>
        <a:xfrm>
          <a:off x="830794" y="1312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132499</xdr:rowOff>
    </xdr:from>
    <xdr:to>
      <xdr:col>6</xdr:col>
      <xdr:colOff>561975</xdr:colOff>
      <xdr:row>77</xdr:row>
      <xdr:rowOff>62649</xdr:rowOff>
    </xdr:to>
    <xdr:sp macro="" textlink="">
      <xdr:nvSpPr>
        <xdr:cNvPr id="197" name="円/楕円 196"/>
        <xdr:cNvSpPr/>
      </xdr:nvSpPr>
      <xdr:spPr>
        <a:xfrm>
          <a:off x="4584700" y="1316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110926</xdr:rowOff>
    </xdr:from>
    <xdr:ext cx="599010" cy="259045"/>
    <xdr:sp macro="" textlink="">
      <xdr:nvSpPr>
        <xdr:cNvPr id="198" name="民生費該当値テキスト"/>
        <xdr:cNvSpPr txBox="1"/>
      </xdr:nvSpPr>
      <xdr:spPr>
        <a:xfrm>
          <a:off x="4686300" y="13141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149,567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45529</xdr:rowOff>
    </xdr:from>
    <xdr:to>
      <xdr:col>5</xdr:col>
      <xdr:colOff>409575</xdr:colOff>
      <xdr:row>78</xdr:row>
      <xdr:rowOff>147129</xdr:rowOff>
    </xdr:to>
    <xdr:sp macro="" textlink="">
      <xdr:nvSpPr>
        <xdr:cNvPr id="199" name="円/楕円 198"/>
        <xdr:cNvSpPr/>
      </xdr:nvSpPr>
      <xdr:spPr>
        <a:xfrm>
          <a:off x="3746500" y="134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138256</xdr:rowOff>
    </xdr:from>
    <xdr:ext cx="599010" cy="259045"/>
    <xdr:sp macro="" textlink="">
      <xdr:nvSpPr>
        <xdr:cNvPr id="200" name="テキスト ボックス 199"/>
        <xdr:cNvSpPr txBox="1"/>
      </xdr:nvSpPr>
      <xdr:spPr>
        <a:xfrm>
          <a:off x="3497794" y="1351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129,415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167069</xdr:rowOff>
    </xdr:from>
    <xdr:to>
      <xdr:col>4</xdr:col>
      <xdr:colOff>206375</xdr:colOff>
      <xdr:row>78</xdr:row>
      <xdr:rowOff>97219</xdr:rowOff>
    </xdr:to>
    <xdr:sp macro="" textlink="">
      <xdr:nvSpPr>
        <xdr:cNvPr id="201" name="円/楕円 200"/>
        <xdr:cNvSpPr/>
      </xdr:nvSpPr>
      <xdr:spPr>
        <a:xfrm>
          <a:off x="2857500" y="133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88346</xdr:rowOff>
    </xdr:from>
    <xdr:ext cx="599010" cy="259045"/>
    <xdr:sp macro="" textlink="">
      <xdr:nvSpPr>
        <xdr:cNvPr id="202" name="テキスト ボックス 201"/>
        <xdr:cNvSpPr txBox="1"/>
      </xdr:nvSpPr>
      <xdr:spPr>
        <a:xfrm>
          <a:off x="2608794" y="1346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133,345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99289</xdr:rowOff>
    </xdr:from>
    <xdr:to>
      <xdr:col>3</xdr:col>
      <xdr:colOff>3175</xdr:colOff>
      <xdr:row>79</xdr:row>
      <xdr:rowOff>29439</xdr:rowOff>
    </xdr:to>
    <xdr:sp macro="" textlink="">
      <xdr:nvSpPr>
        <xdr:cNvPr id="203" name="円/楕円 202"/>
        <xdr:cNvSpPr/>
      </xdr:nvSpPr>
      <xdr:spPr>
        <a:xfrm>
          <a:off x="1968500" y="1347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20566</xdr:rowOff>
    </xdr:from>
    <xdr:ext cx="599010" cy="259045"/>
    <xdr:sp macro="" textlink="">
      <xdr:nvSpPr>
        <xdr:cNvPr id="204" name="テキスト ボックス 203"/>
        <xdr:cNvSpPr txBox="1"/>
      </xdr:nvSpPr>
      <xdr:spPr>
        <a:xfrm>
          <a:off x="1719794" y="1356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125,182</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51803</xdr:rowOff>
    </xdr:from>
    <xdr:to>
      <xdr:col>1</xdr:col>
      <xdr:colOff>485775</xdr:colOff>
      <xdr:row>79</xdr:row>
      <xdr:rowOff>153403</xdr:rowOff>
    </xdr:to>
    <xdr:sp macro="" textlink="">
      <xdr:nvSpPr>
        <xdr:cNvPr id="205" name="円/楕円 204"/>
        <xdr:cNvSpPr/>
      </xdr:nvSpPr>
      <xdr:spPr>
        <a:xfrm>
          <a:off x="1079500" y="1359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144530</xdr:rowOff>
    </xdr:from>
    <xdr:ext cx="599010" cy="259045"/>
    <xdr:sp macro="" textlink="">
      <xdr:nvSpPr>
        <xdr:cNvPr id="206" name="テキスト ボックス 205"/>
        <xdr:cNvSpPr txBox="1"/>
      </xdr:nvSpPr>
      <xdr:spPr>
        <a:xfrm>
          <a:off x="830794" y="1368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97199</xdr:rowOff>
    </xdr:from>
    <xdr:to>
      <xdr:col>6</xdr:col>
      <xdr:colOff>510540</xdr:colOff>
      <xdr:row>99</xdr:row>
      <xdr:rowOff>23267</xdr:rowOff>
    </xdr:to>
    <xdr:cxnSp macro="">
      <xdr:nvCxnSpPr>
        <xdr:cNvPr id="231" name="直線コネクタ 230"/>
        <xdr:cNvCxnSpPr/>
      </xdr:nvCxnSpPr>
      <xdr:spPr>
        <a:xfrm flipV="1">
          <a:off x="4633595" y="15699149"/>
          <a:ext cx="1270" cy="129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27094</xdr:rowOff>
    </xdr:from>
    <xdr:ext cx="534377" cy="259045"/>
    <xdr:sp macro="" textlink="">
      <xdr:nvSpPr>
        <xdr:cNvPr id="232" name="衛生費最小値テキスト"/>
        <xdr:cNvSpPr txBox="1"/>
      </xdr:nvSpPr>
      <xdr:spPr>
        <a:xfrm>
          <a:off x="4686300" y="170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21,112</a:t>
          </a:r>
          <a:endParaRPr kumimoji="1" lang="ja-JP" altLang="en-US" sz="1000" b="1">
            <a:latin typeface="ＭＳ Ｐゴシック"/>
          </a:endParaRPr>
        </a:p>
      </xdr:txBody>
    </xdr:sp>
    <xdr:clientData/>
  </xdr:oneCellAnchor>
  <xdr:twoCellAnchor>
    <xdr:from>
      <xdr:col>6</xdr:col>
      <xdr:colOff>422275</xdr:colOff>
      <xdr:row>99</xdr:row>
      <xdr:rowOff>23267</xdr:rowOff>
    </xdr:from>
    <xdr:to>
      <xdr:col>6</xdr:col>
      <xdr:colOff>600075</xdr:colOff>
      <xdr:row>99</xdr:row>
      <xdr:rowOff>23267</xdr:rowOff>
    </xdr:to>
    <xdr:cxnSp macro="">
      <xdr:nvCxnSpPr>
        <xdr:cNvPr id="233" name="直線コネクタ 232"/>
        <xdr:cNvCxnSpPr/>
      </xdr:nvCxnSpPr>
      <xdr:spPr>
        <a:xfrm>
          <a:off x="4546600" y="1699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43876</xdr:rowOff>
    </xdr:from>
    <xdr:ext cx="534377" cy="259045"/>
    <xdr:sp macro="" textlink="">
      <xdr:nvSpPr>
        <xdr:cNvPr id="234" name="衛生費最大値テキスト"/>
        <xdr:cNvSpPr txBox="1"/>
      </xdr:nvSpPr>
      <xdr:spPr>
        <a:xfrm>
          <a:off x="4686300" y="154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89,231</a:t>
          </a:r>
          <a:endParaRPr kumimoji="1" lang="ja-JP" altLang="en-US" sz="1000" b="1">
            <a:latin typeface="ＭＳ Ｐゴシック"/>
          </a:endParaRPr>
        </a:p>
      </xdr:txBody>
    </xdr:sp>
    <xdr:clientData/>
  </xdr:oneCellAnchor>
  <xdr:twoCellAnchor>
    <xdr:from>
      <xdr:col>6</xdr:col>
      <xdr:colOff>422275</xdr:colOff>
      <xdr:row>91</xdr:row>
      <xdr:rowOff>97199</xdr:rowOff>
    </xdr:from>
    <xdr:to>
      <xdr:col>6</xdr:col>
      <xdr:colOff>600075</xdr:colOff>
      <xdr:row>91</xdr:row>
      <xdr:rowOff>97199</xdr:rowOff>
    </xdr:to>
    <xdr:cxnSp macro="">
      <xdr:nvCxnSpPr>
        <xdr:cNvPr id="235" name="直線コネクタ 234"/>
        <xdr:cNvCxnSpPr/>
      </xdr:nvCxnSpPr>
      <xdr:spPr>
        <a:xfrm>
          <a:off x="4546600" y="1569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13912</xdr:rowOff>
    </xdr:from>
    <xdr:to>
      <xdr:col>6</xdr:col>
      <xdr:colOff>511175</xdr:colOff>
      <xdr:row>99</xdr:row>
      <xdr:rowOff>23267</xdr:rowOff>
    </xdr:to>
    <xdr:cxnSp macro="">
      <xdr:nvCxnSpPr>
        <xdr:cNvPr id="236" name="直線コネクタ 235"/>
        <xdr:cNvCxnSpPr/>
      </xdr:nvCxnSpPr>
      <xdr:spPr>
        <a:xfrm>
          <a:off x="3797300" y="16987462"/>
          <a:ext cx="838200" cy="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8011</xdr:rowOff>
    </xdr:from>
    <xdr:ext cx="534377" cy="259045"/>
    <xdr:sp macro="" textlink="">
      <xdr:nvSpPr>
        <xdr:cNvPr id="237" name="衛生費平均値テキスト"/>
        <xdr:cNvSpPr txBox="1"/>
      </xdr:nvSpPr>
      <xdr:spPr>
        <a:xfrm>
          <a:off x="4686300" y="1629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156584</xdr:rowOff>
    </xdr:from>
    <xdr:to>
      <xdr:col>6</xdr:col>
      <xdr:colOff>561975</xdr:colOff>
      <xdr:row>96</xdr:row>
      <xdr:rowOff>86734</xdr:rowOff>
    </xdr:to>
    <xdr:sp macro="" textlink="">
      <xdr:nvSpPr>
        <xdr:cNvPr id="238" name="フローチャート : 判断 237"/>
        <xdr:cNvSpPr/>
      </xdr:nvSpPr>
      <xdr:spPr>
        <a:xfrm>
          <a:off x="45847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13912</xdr:rowOff>
    </xdr:from>
    <xdr:to>
      <xdr:col>5</xdr:col>
      <xdr:colOff>358775</xdr:colOff>
      <xdr:row>99</xdr:row>
      <xdr:rowOff>52736</xdr:rowOff>
    </xdr:to>
    <xdr:cxnSp macro="">
      <xdr:nvCxnSpPr>
        <xdr:cNvPr id="239" name="直線コネクタ 238"/>
        <xdr:cNvCxnSpPr/>
      </xdr:nvCxnSpPr>
      <xdr:spPr>
        <a:xfrm flipV="1">
          <a:off x="2908300" y="16987462"/>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127419</xdr:rowOff>
    </xdr:from>
    <xdr:to>
      <xdr:col>5</xdr:col>
      <xdr:colOff>409575</xdr:colOff>
      <xdr:row>96</xdr:row>
      <xdr:rowOff>57569</xdr:rowOff>
    </xdr:to>
    <xdr:sp macro="" textlink="">
      <xdr:nvSpPr>
        <xdr:cNvPr id="240" name="フローチャート : 判断 239"/>
        <xdr:cNvSpPr/>
      </xdr:nvSpPr>
      <xdr:spPr>
        <a:xfrm>
          <a:off x="3746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74096</xdr:rowOff>
    </xdr:from>
    <xdr:ext cx="534377" cy="259045"/>
    <xdr:sp macro="" textlink="">
      <xdr:nvSpPr>
        <xdr:cNvPr id="241" name="テキスト ボックス 240"/>
        <xdr:cNvSpPr txBox="1"/>
      </xdr:nvSpPr>
      <xdr:spPr>
        <a:xfrm>
          <a:off x="3530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47822</xdr:rowOff>
    </xdr:from>
    <xdr:to>
      <xdr:col>4</xdr:col>
      <xdr:colOff>155575</xdr:colOff>
      <xdr:row>99</xdr:row>
      <xdr:rowOff>52736</xdr:rowOff>
    </xdr:to>
    <xdr:cxnSp macro="">
      <xdr:nvCxnSpPr>
        <xdr:cNvPr id="242" name="直線コネクタ 241"/>
        <xdr:cNvCxnSpPr/>
      </xdr:nvCxnSpPr>
      <xdr:spPr>
        <a:xfrm>
          <a:off x="2019300" y="17021372"/>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160623</xdr:rowOff>
    </xdr:from>
    <xdr:to>
      <xdr:col>4</xdr:col>
      <xdr:colOff>206375</xdr:colOff>
      <xdr:row>96</xdr:row>
      <xdr:rowOff>90773</xdr:rowOff>
    </xdr:to>
    <xdr:sp macro="" textlink="">
      <xdr:nvSpPr>
        <xdr:cNvPr id="243" name="フローチャート : 判断 242"/>
        <xdr:cNvSpPr/>
      </xdr:nvSpPr>
      <xdr:spPr>
        <a:xfrm>
          <a:off x="2857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107300</xdr:rowOff>
    </xdr:from>
    <xdr:ext cx="534377" cy="259045"/>
    <xdr:sp macro="" textlink="">
      <xdr:nvSpPr>
        <xdr:cNvPr id="244" name="テキスト ボックス 243"/>
        <xdr:cNvSpPr txBox="1"/>
      </xdr:nvSpPr>
      <xdr:spPr>
        <a:xfrm>
          <a:off x="2641111" y="162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47822</xdr:rowOff>
    </xdr:from>
    <xdr:to>
      <xdr:col>2</xdr:col>
      <xdr:colOff>638175</xdr:colOff>
      <xdr:row>99</xdr:row>
      <xdr:rowOff>55918</xdr:rowOff>
    </xdr:to>
    <xdr:cxnSp macro="">
      <xdr:nvCxnSpPr>
        <xdr:cNvPr id="245" name="直線コネクタ 244"/>
        <xdr:cNvCxnSpPr/>
      </xdr:nvCxnSpPr>
      <xdr:spPr>
        <a:xfrm flipV="1">
          <a:off x="1130300" y="17021372"/>
          <a:ext cx="8890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7519</xdr:rowOff>
    </xdr:from>
    <xdr:to>
      <xdr:col>3</xdr:col>
      <xdr:colOff>3175</xdr:colOff>
      <xdr:row>96</xdr:row>
      <xdr:rowOff>109119</xdr:rowOff>
    </xdr:to>
    <xdr:sp macro="" textlink="">
      <xdr:nvSpPr>
        <xdr:cNvPr id="246" name="フローチャート : 判断 245"/>
        <xdr:cNvSpPr/>
      </xdr:nvSpPr>
      <xdr:spPr>
        <a:xfrm>
          <a:off x="1968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125646</xdr:rowOff>
    </xdr:from>
    <xdr:ext cx="534377" cy="259045"/>
    <xdr:sp macro="" textlink="">
      <xdr:nvSpPr>
        <xdr:cNvPr id="247" name="テキスト ボックス 246"/>
        <xdr:cNvSpPr txBox="1"/>
      </xdr:nvSpPr>
      <xdr:spPr>
        <a:xfrm>
          <a:off x="1752111" y="1624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164681</xdr:rowOff>
    </xdr:from>
    <xdr:to>
      <xdr:col>1</xdr:col>
      <xdr:colOff>485775</xdr:colOff>
      <xdr:row>96</xdr:row>
      <xdr:rowOff>94831</xdr:rowOff>
    </xdr:to>
    <xdr:sp macro="" textlink="">
      <xdr:nvSpPr>
        <xdr:cNvPr id="248" name="フローチャート : 判断 247"/>
        <xdr:cNvSpPr/>
      </xdr:nvSpPr>
      <xdr:spPr>
        <a:xfrm>
          <a:off x="1079500" y="1645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111358</xdr:rowOff>
    </xdr:from>
    <xdr:ext cx="534377" cy="259045"/>
    <xdr:sp macro="" textlink="">
      <xdr:nvSpPr>
        <xdr:cNvPr id="249" name="テキスト ボックス 248"/>
        <xdr:cNvSpPr txBox="1"/>
      </xdr:nvSpPr>
      <xdr:spPr>
        <a:xfrm>
          <a:off x="863111" y="1622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143917</xdr:rowOff>
    </xdr:from>
    <xdr:to>
      <xdr:col>6</xdr:col>
      <xdr:colOff>561975</xdr:colOff>
      <xdr:row>99</xdr:row>
      <xdr:rowOff>74067</xdr:rowOff>
    </xdr:to>
    <xdr:sp macro="" textlink="">
      <xdr:nvSpPr>
        <xdr:cNvPr id="255" name="円/楕円 254"/>
        <xdr:cNvSpPr/>
      </xdr:nvSpPr>
      <xdr:spPr>
        <a:xfrm>
          <a:off x="4584700" y="1694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58844</xdr:rowOff>
    </xdr:from>
    <xdr:ext cx="534377" cy="259045"/>
    <xdr:sp macro="" textlink="">
      <xdr:nvSpPr>
        <xdr:cNvPr id="256" name="衛生費該当値テキスト"/>
        <xdr:cNvSpPr txBox="1"/>
      </xdr:nvSpPr>
      <xdr:spPr>
        <a:xfrm>
          <a:off x="4686300" y="1686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21,112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134562</xdr:rowOff>
    </xdr:from>
    <xdr:to>
      <xdr:col>5</xdr:col>
      <xdr:colOff>409575</xdr:colOff>
      <xdr:row>99</xdr:row>
      <xdr:rowOff>64712</xdr:rowOff>
    </xdr:to>
    <xdr:sp macro="" textlink="">
      <xdr:nvSpPr>
        <xdr:cNvPr id="257" name="円/楕円 256"/>
        <xdr:cNvSpPr/>
      </xdr:nvSpPr>
      <xdr:spPr>
        <a:xfrm>
          <a:off x="3746500" y="1693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55839</xdr:rowOff>
    </xdr:from>
    <xdr:ext cx="534377" cy="259045"/>
    <xdr:sp macro="" textlink="">
      <xdr:nvSpPr>
        <xdr:cNvPr id="258" name="テキスト ボックス 257"/>
        <xdr:cNvSpPr txBox="1"/>
      </xdr:nvSpPr>
      <xdr:spPr>
        <a:xfrm>
          <a:off x="3530111" y="170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21,603</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1936</xdr:rowOff>
    </xdr:from>
    <xdr:to>
      <xdr:col>4</xdr:col>
      <xdr:colOff>206375</xdr:colOff>
      <xdr:row>99</xdr:row>
      <xdr:rowOff>103536</xdr:rowOff>
    </xdr:to>
    <xdr:sp macro="" textlink="">
      <xdr:nvSpPr>
        <xdr:cNvPr id="259" name="円/楕円 258"/>
        <xdr:cNvSpPr/>
      </xdr:nvSpPr>
      <xdr:spPr>
        <a:xfrm>
          <a:off x="2857500" y="1697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94663</xdr:rowOff>
    </xdr:from>
    <xdr:ext cx="534377" cy="259045"/>
    <xdr:sp macro="" textlink="">
      <xdr:nvSpPr>
        <xdr:cNvPr id="260" name="テキスト ボックス 259"/>
        <xdr:cNvSpPr txBox="1"/>
      </xdr:nvSpPr>
      <xdr:spPr>
        <a:xfrm>
          <a:off x="2641111" y="1706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168472</xdr:rowOff>
    </xdr:from>
    <xdr:to>
      <xdr:col>3</xdr:col>
      <xdr:colOff>3175</xdr:colOff>
      <xdr:row>99</xdr:row>
      <xdr:rowOff>98622</xdr:rowOff>
    </xdr:to>
    <xdr:sp macro="" textlink="">
      <xdr:nvSpPr>
        <xdr:cNvPr id="261" name="円/楕円 260"/>
        <xdr:cNvSpPr/>
      </xdr:nvSpPr>
      <xdr:spPr>
        <a:xfrm>
          <a:off x="1968500" y="1697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89749</xdr:rowOff>
    </xdr:from>
    <xdr:ext cx="534377" cy="259045"/>
    <xdr:sp macro="" textlink="">
      <xdr:nvSpPr>
        <xdr:cNvPr id="262" name="テキスト ボックス 261"/>
        <xdr:cNvSpPr txBox="1"/>
      </xdr:nvSpPr>
      <xdr:spPr>
        <a:xfrm>
          <a:off x="1752111" y="1706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19,823</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5118</xdr:rowOff>
    </xdr:from>
    <xdr:to>
      <xdr:col>1</xdr:col>
      <xdr:colOff>485775</xdr:colOff>
      <xdr:row>99</xdr:row>
      <xdr:rowOff>106718</xdr:rowOff>
    </xdr:to>
    <xdr:sp macro="" textlink="">
      <xdr:nvSpPr>
        <xdr:cNvPr id="263" name="円/楕円 262"/>
        <xdr:cNvSpPr/>
      </xdr:nvSpPr>
      <xdr:spPr>
        <a:xfrm>
          <a:off x="1079500" y="169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97845</xdr:rowOff>
    </xdr:from>
    <xdr:ext cx="534377" cy="259045"/>
    <xdr:sp macro="" textlink="">
      <xdr:nvSpPr>
        <xdr:cNvPr id="264" name="テキスト ボックス 263"/>
        <xdr:cNvSpPr txBox="1"/>
      </xdr:nvSpPr>
      <xdr:spPr>
        <a:xfrm>
          <a:off x="863111" y="17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126555</xdr:rowOff>
    </xdr:from>
    <xdr:to>
      <xdr:col>15</xdr:col>
      <xdr:colOff>180340</xdr:colOff>
      <xdr:row>39</xdr:row>
      <xdr:rowOff>44450</xdr:rowOff>
    </xdr:to>
    <xdr:cxnSp macro="">
      <xdr:nvCxnSpPr>
        <xdr:cNvPr id="288" name="直線コネクタ 287"/>
        <xdr:cNvCxnSpPr/>
      </xdr:nvCxnSpPr>
      <xdr:spPr>
        <a:xfrm flipV="1">
          <a:off x="10475595" y="5270055"/>
          <a:ext cx="1270" cy="146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73232</xdr:rowOff>
    </xdr:from>
    <xdr:ext cx="469744" cy="259045"/>
    <xdr:sp macro="" textlink="">
      <xdr:nvSpPr>
        <xdr:cNvPr id="291" name="労働費最大値テキスト"/>
        <xdr:cNvSpPr txBox="1"/>
      </xdr:nvSpPr>
      <xdr:spPr>
        <a:xfrm>
          <a:off x="10528300" y="50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7,669</a:t>
          </a:r>
          <a:endParaRPr kumimoji="1" lang="ja-JP" altLang="en-US" sz="1000" b="1">
            <a:latin typeface="ＭＳ Ｐゴシック"/>
          </a:endParaRPr>
        </a:p>
      </xdr:txBody>
    </xdr:sp>
    <xdr:clientData/>
  </xdr:oneCellAnchor>
  <xdr:twoCellAnchor>
    <xdr:from>
      <xdr:col>15</xdr:col>
      <xdr:colOff>92075</xdr:colOff>
      <xdr:row>30</xdr:row>
      <xdr:rowOff>126555</xdr:rowOff>
    </xdr:from>
    <xdr:to>
      <xdr:col>15</xdr:col>
      <xdr:colOff>269875</xdr:colOff>
      <xdr:row>30</xdr:row>
      <xdr:rowOff>126555</xdr:rowOff>
    </xdr:to>
    <xdr:cxnSp macro="">
      <xdr:nvCxnSpPr>
        <xdr:cNvPr id="292" name="直線コネクタ 291"/>
        <xdr:cNvCxnSpPr/>
      </xdr:nvCxnSpPr>
      <xdr:spPr>
        <a:xfrm>
          <a:off x="10388600" y="527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77788</xdr:rowOff>
    </xdr:from>
    <xdr:to>
      <xdr:col>15</xdr:col>
      <xdr:colOff>180975</xdr:colOff>
      <xdr:row>37</xdr:row>
      <xdr:rowOff>95504</xdr:rowOff>
    </xdr:to>
    <xdr:cxnSp macro="">
      <xdr:nvCxnSpPr>
        <xdr:cNvPr id="293" name="直線コネクタ 292"/>
        <xdr:cNvCxnSpPr/>
      </xdr:nvCxnSpPr>
      <xdr:spPr>
        <a:xfrm flipV="1">
          <a:off x="9639300" y="6421438"/>
          <a:ext cx="8382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152861</xdr:rowOff>
    </xdr:from>
    <xdr:ext cx="378565" cy="259045"/>
    <xdr:sp macro="" textlink="">
      <xdr:nvSpPr>
        <xdr:cNvPr id="294" name="労働費平均値テキスト"/>
        <xdr:cNvSpPr txBox="1"/>
      </xdr:nvSpPr>
      <xdr:spPr>
        <a:xfrm>
          <a:off x="10528300" y="6496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2984</xdr:rowOff>
    </xdr:from>
    <xdr:to>
      <xdr:col>15</xdr:col>
      <xdr:colOff>231775</xdr:colOff>
      <xdr:row>38</xdr:row>
      <xdr:rowOff>104584</xdr:rowOff>
    </xdr:to>
    <xdr:sp macro="" textlink="">
      <xdr:nvSpPr>
        <xdr:cNvPr id="295" name="フローチャート : 判断 294"/>
        <xdr:cNvSpPr/>
      </xdr:nvSpPr>
      <xdr:spPr>
        <a:xfrm>
          <a:off x="104267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108267</xdr:rowOff>
    </xdr:from>
    <xdr:to>
      <xdr:col>14</xdr:col>
      <xdr:colOff>28575</xdr:colOff>
      <xdr:row>37</xdr:row>
      <xdr:rowOff>95504</xdr:rowOff>
    </xdr:to>
    <xdr:cxnSp macro="">
      <xdr:nvCxnSpPr>
        <xdr:cNvPr id="296" name="直線コネクタ 295"/>
        <xdr:cNvCxnSpPr/>
      </xdr:nvCxnSpPr>
      <xdr:spPr>
        <a:xfrm>
          <a:off x="8750300" y="6280467"/>
          <a:ext cx="889000" cy="15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99187</xdr:rowOff>
    </xdr:from>
    <xdr:to>
      <xdr:col>14</xdr:col>
      <xdr:colOff>79375</xdr:colOff>
      <xdr:row>38</xdr:row>
      <xdr:rowOff>29337</xdr:rowOff>
    </xdr:to>
    <xdr:sp macro="" textlink="">
      <xdr:nvSpPr>
        <xdr:cNvPr id="297" name="フローチャート : 判断 296"/>
        <xdr:cNvSpPr/>
      </xdr:nvSpPr>
      <xdr:spPr>
        <a:xfrm>
          <a:off x="9588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20464</xdr:rowOff>
    </xdr:from>
    <xdr:ext cx="469744" cy="259045"/>
    <xdr:sp macro="" textlink="">
      <xdr:nvSpPr>
        <xdr:cNvPr id="298" name="テキスト ボックス 297"/>
        <xdr:cNvSpPr txBox="1"/>
      </xdr:nvSpPr>
      <xdr:spPr>
        <a:xfrm>
          <a:off x="9404427" y="65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108267</xdr:rowOff>
    </xdr:from>
    <xdr:to>
      <xdr:col>12</xdr:col>
      <xdr:colOff>511175</xdr:colOff>
      <xdr:row>37</xdr:row>
      <xdr:rowOff>153035</xdr:rowOff>
    </xdr:to>
    <xdr:cxnSp macro="">
      <xdr:nvCxnSpPr>
        <xdr:cNvPr id="299" name="直線コネクタ 298"/>
        <xdr:cNvCxnSpPr/>
      </xdr:nvCxnSpPr>
      <xdr:spPr>
        <a:xfrm flipV="1">
          <a:off x="7861300" y="6280467"/>
          <a:ext cx="889000" cy="21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300" name="フローチャート : 判断 299"/>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111713</xdr:rowOff>
    </xdr:from>
    <xdr:ext cx="469744" cy="259045"/>
    <xdr:sp macro="" textlink="">
      <xdr:nvSpPr>
        <xdr:cNvPr id="301" name="テキスト ボックス 300"/>
        <xdr:cNvSpPr txBox="1"/>
      </xdr:nvSpPr>
      <xdr:spPr>
        <a:xfrm>
          <a:off x="8515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44641</xdr:rowOff>
    </xdr:from>
    <xdr:to>
      <xdr:col>11</xdr:col>
      <xdr:colOff>307975</xdr:colOff>
      <xdr:row>37</xdr:row>
      <xdr:rowOff>153035</xdr:rowOff>
    </xdr:to>
    <xdr:cxnSp macro="">
      <xdr:nvCxnSpPr>
        <xdr:cNvPr id="302" name="直線コネクタ 301"/>
        <xdr:cNvCxnSpPr/>
      </xdr:nvCxnSpPr>
      <xdr:spPr>
        <a:xfrm>
          <a:off x="6972300" y="6388291"/>
          <a:ext cx="889000" cy="10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3" name="フローチャート : 判断 302"/>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11574</xdr:rowOff>
    </xdr:from>
    <xdr:ext cx="469744" cy="259045"/>
    <xdr:sp macro="" textlink="">
      <xdr:nvSpPr>
        <xdr:cNvPr id="304" name="テキスト ボックス 303"/>
        <xdr:cNvSpPr txBox="1"/>
      </xdr:nvSpPr>
      <xdr:spPr>
        <a:xfrm>
          <a:off x="7626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5" name="フローチャート : 判断 304"/>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109681</xdr:rowOff>
    </xdr:from>
    <xdr:ext cx="469744" cy="259045"/>
    <xdr:sp macro="" textlink="">
      <xdr:nvSpPr>
        <xdr:cNvPr id="306" name="テキスト ボックス 305"/>
        <xdr:cNvSpPr txBox="1"/>
      </xdr:nvSpPr>
      <xdr:spPr>
        <a:xfrm>
          <a:off x="6737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26988</xdr:rowOff>
    </xdr:from>
    <xdr:to>
      <xdr:col>15</xdr:col>
      <xdr:colOff>231775</xdr:colOff>
      <xdr:row>37</xdr:row>
      <xdr:rowOff>128588</xdr:rowOff>
    </xdr:to>
    <xdr:sp macro="" textlink="">
      <xdr:nvSpPr>
        <xdr:cNvPr id="312" name="円/楕円 311"/>
        <xdr:cNvSpPr/>
      </xdr:nvSpPr>
      <xdr:spPr>
        <a:xfrm>
          <a:off x="10426700" y="637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49865</xdr:rowOff>
    </xdr:from>
    <xdr:ext cx="469744" cy="259045"/>
    <xdr:sp macro="" textlink="">
      <xdr:nvSpPr>
        <xdr:cNvPr id="313" name="労働費該当値テキスト"/>
        <xdr:cNvSpPr txBox="1"/>
      </xdr:nvSpPr>
      <xdr:spPr>
        <a:xfrm>
          <a:off x="10528300" y="622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44704</xdr:rowOff>
    </xdr:from>
    <xdr:to>
      <xdr:col>14</xdr:col>
      <xdr:colOff>79375</xdr:colOff>
      <xdr:row>37</xdr:row>
      <xdr:rowOff>146304</xdr:rowOff>
    </xdr:to>
    <xdr:sp macro="" textlink="">
      <xdr:nvSpPr>
        <xdr:cNvPr id="314" name="円/楕円 313"/>
        <xdr:cNvSpPr/>
      </xdr:nvSpPr>
      <xdr:spPr>
        <a:xfrm>
          <a:off x="9588500" y="638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162831</xdr:rowOff>
    </xdr:from>
    <xdr:ext cx="469744" cy="259045"/>
    <xdr:sp macro="" textlink="">
      <xdr:nvSpPr>
        <xdr:cNvPr id="315" name="テキスト ボックス 314"/>
        <xdr:cNvSpPr txBox="1"/>
      </xdr:nvSpPr>
      <xdr:spPr>
        <a:xfrm>
          <a:off x="9404427" y="616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57467</xdr:rowOff>
    </xdr:from>
    <xdr:to>
      <xdr:col>12</xdr:col>
      <xdr:colOff>561975</xdr:colOff>
      <xdr:row>36</xdr:row>
      <xdr:rowOff>159067</xdr:rowOff>
    </xdr:to>
    <xdr:sp macro="" textlink="">
      <xdr:nvSpPr>
        <xdr:cNvPr id="316" name="円/楕円 315"/>
        <xdr:cNvSpPr/>
      </xdr:nvSpPr>
      <xdr:spPr>
        <a:xfrm>
          <a:off x="8699500" y="62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4144</xdr:rowOff>
    </xdr:from>
    <xdr:ext cx="469744" cy="259045"/>
    <xdr:sp macro="" textlink="">
      <xdr:nvSpPr>
        <xdr:cNvPr id="317" name="テキスト ボックス 316"/>
        <xdr:cNvSpPr txBox="1"/>
      </xdr:nvSpPr>
      <xdr:spPr>
        <a:xfrm>
          <a:off x="8515427" y="6004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102235</xdr:rowOff>
    </xdr:from>
    <xdr:to>
      <xdr:col>11</xdr:col>
      <xdr:colOff>358775</xdr:colOff>
      <xdr:row>38</xdr:row>
      <xdr:rowOff>32385</xdr:rowOff>
    </xdr:to>
    <xdr:sp macro="" textlink="">
      <xdr:nvSpPr>
        <xdr:cNvPr id="318" name="円/楕円 317"/>
        <xdr:cNvSpPr/>
      </xdr:nvSpPr>
      <xdr:spPr>
        <a:xfrm>
          <a:off x="78105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23512</xdr:rowOff>
    </xdr:from>
    <xdr:ext cx="469744" cy="259045"/>
    <xdr:sp macro="" textlink="">
      <xdr:nvSpPr>
        <xdr:cNvPr id="319" name="テキスト ボックス 318"/>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165291</xdr:rowOff>
    </xdr:from>
    <xdr:to>
      <xdr:col>10</xdr:col>
      <xdr:colOff>155575</xdr:colOff>
      <xdr:row>37</xdr:row>
      <xdr:rowOff>95441</xdr:rowOff>
    </xdr:to>
    <xdr:sp macro="" textlink="">
      <xdr:nvSpPr>
        <xdr:cNvPr id="320" name="円/楕円 319"/>
        <xdr:cNvSpPr/>
      </xdr:nvSpPr>
      <xdr:spPr>
        <a:xfrm>
          <a:off x="6921500" y="633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86568</xdr:rowOff>
    </xdr:from>
    <xdr:ext cx="469744" cy="259045"/>
    <xdr:sp macro="" textlink="">
      <xdr:nvSpPr>
        <xdr:cNvPr id="321" name="テキスト ボックス 320"/>
        <xdr:cNvSpPr txBox="1"/>
      </xdr:nvSpPr>
      <xdr:spPr>
        <a:xfrm>
          <a:off x="6737427" y="643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166887</xdr:rowOff>
    </xdr:from>
    <xdr:to>
      <xdr:col>15</xdr:col>
      <xdr:colOff>180340</xdr:colOff>
      <xdr:row>58</xdr:row>
      <xdr:rowOff>124319</xdr:rowOff>
    </xdr:to>
    <xdr:cxnSp macro="">
      <xdr:nvCxnSpPr>
        <xdr:cNvPr id="347" name="直線コネクタ 346"/>
        <xdr:cNvCxnSpPr/>
      </xdr:nvCxnSpPr>
      <xdr:spPr>
        <a:xfrm flipV="1">
          <a:off x="10475595" y="8739387"/>
          <a:ext cx="1270" cy="132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128146</xdr:rowOff>
    </xdr:from>
    <xdr:ext cx="469744" cy="259045"/>
    <xdr:sp macro="" textlink="">
      <xdr:nvSpPr>
        <xdr:cNvPr id="348" name="農林水産業費最小値テキスト"/>
        <xdr:cNvSpPr txBox="1"/>
      </xdr:nvSpPr>
      <xdr:spPr>
        <a:xfrm>
          <a:off x="10528300" y="1007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8,942</a:t>
          </a:r>
          <a:endParaRPr kumimoji="1" lang="ja-JP" altLang="en-US" sz="1000" b="1">
            <a:latin typeface="ＭＳ Ｐゴシック"/>
          </a:endParaRPr>
        </a:p>
      </xdr:txBody>
    </xdr:sp>
    <xdr:clientData/>
  </xdr:oneCellAnchor>
  <xdr:twoCellAnchor>
    <xdr:from>
      <xdr:col>15</xdr:col>
      <xdr:colOff>92075</xdr:colOff>
      <xdr:row>58</xdr:row>
      <xdr:rowOff>124319</xdr:rowOff>
    </xdr:from>
    <xdr:to>
      <xdr:col>15</xdr:col>
      <xdr:colOff>269875</xdr:colOff>
      <xdr:row>58</xdr:row>
      <xdr:rowOff>124319</xdr:rowOff>
    </xdr:to>
    <xdr:cxnSp macro="">
      <xdr:nvCxnSpPr>
        <xdr:cNvPr id="349" name="直線コネクタ 348"/>
        <xdr:cNvCxnSpPr/>
      </xdr:nvCxnSpPr>
      <xdr:spPr>
        <a:xfrm>
          <a:off x="10388600" y="1006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113564</xdr:rowOff>
    </xdr:from>
    <xdr:ext cx="534377" cy="259045"/>
    <xdr:sp macro="" textlink="">
      <xdr:nvSpPr>
        <xdr:cNvPr id="350" name="農林水産業費最大値テキスト"/>
        <xdr:cNvSpPr txBox="1"/>
      </xdr:nvSpPr>
      <xdr:spPr>
        <a:xfrm>
          <a:off x="10528300" y="85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90,335</a:t>
          </a:r>
          <a:endParaRPr kumimoji="1" lang="ja-JP" altLang="en-US" sz="1000" b="1">
            <a:latin typeface="ＭＳ Ｐゴシック"/>
          </a:endParaRPr>
        </a:p>
      </xdr:txBody>
    </xdr:sp>
    <xdr:clientData/>
  </xdr:oneCellAnchor>
  <xdr:twoCellAnchor>
    <xdr:from>
      <xdr:col>15</xdr:col>
      <xdr:colOff>92075</xdr:colOff>
      <xdr:row>50</xdr:row>
      <xdr:rowOff>166887</xdr:rowOff>
    </xdr:from>
    <xdr:to>
      <xdr:col>15</xdr:col>
      <xdr:colOff>269875</xdr:colOff>
      <xdr:row>50</xdr:row>
      <xdr:rowOff>166887</xdr:rowOff>
    </xdr:to>
    <xdr:cxnSp macro="">
      <xdr:nvCxnSpPr>
        <xdr:cNvPr id="351" name="直線コネクタ 350"/>
        <xdr:cNvCxnSpPr/>
      </xdr:nvCxnSpPr>
      <xdr:spPr>
        <a:xfrm>
          <a:off x="10388600" y="873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6361</xdr:rowOff>
    </xdr:from>
    <xdr:to>
      <xdr:col>15</xdr:col>
      <xdr:colOff>180975</xdr:colOff>
      <xdr:row>57</xdr:row>
      <xdr:rowOff>96217</xdr:rowOff>
    </xdr:to>
    <xdr:cxnSp macro="">
      <xdr:nvCxnSpPr>
        <xdr:cNvPr id="352" name="直線コネクタ 351"/>
        <xdr:cNvCxnSpPr/>
      </xdr:nvCxnSpPr>
      <xdr:spPr>
        <a:xfrm flipV="1">
          <a:off x="9639300" y="9779011"/>
          <a:ext cx="838200" cy="8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55542</xdr:rowOff>
    </xdr:from>
    <xdr:ext cx="534377" cy="259045"/>
    <xdr:sp macro="" textlink="">
      <xdr:nvSpPr>
        <xdr:cNvPr id="353" name="農林水産業費平均値テキスト"/>
        <xdr:cNvSpPr txBox="1"/>
      </xdr:nvSpPr>
      <xdr:spPr>
        <a:xfrm>
          <a:off x="10528300" y="9485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32665</xdr:rowOff>
    </xdr:from>
    <xdr:to>
      <xdr:col>15</xdr:col>
      <xdr:colOff>231775</xdr:colOff>
      <xdr:row>56</xdr:row>
      <xdr:rowOff>134265</xdr:rowOff>
    </xdr:to>
    <xdr:sp macro="" textlink="">
      <xdr:nvSpPr>
        <xdr:cNvPr id="354" name="フローチャート : 判断 353"/>
        <xdr:cNvSpPr/>
      </xdr:nvSpPr>
      <xdr:spPr>
        <a:xfrm>
          <a:off x="104267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96217</xdr:rowOff>
    </xdr:from>
    <xdr:to>
      <xdr:col>14</xdr:col>
      <xdr:colOff>28575</xdr:colOff>
      <xdr:row>58</xdr:row>
      <xdr:rowOff>6834</xdr:rowOff>
    </xdr:to>
    <xdr:cxnSp macro="">
      <xdr:nvCxnSpPr>
        <xdr:cNvPr id="355" name="直線コネクタ 354"/>
        <xdr:cNvCxnSpPr/>
      </xdr:nvCxnSpPr>
      <xdr:spPr>
        <a:xfrm flipV="1">
          <a:off x="8750300" y="9868867"/>
          <a:ext cx="8890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18295</xdr:rowOff>
    </xdr:from>
    <xdr:to>
      <xdr:col>14</xdr:col>
      <xdr:colOff>79375</xdr:colOff>
      <xdr:row>56</xdr:row>
      <xdr:rowOff>119895</xdr:rowOff>
    </xdr:to>
    <xdr:sp macro="" textlink="">
      <xdr:nvSpPr>
        <xdr:cNvPr id="356" name="フローチャート : 判断 355"/>
        <xdr:cNvSpPr/>
      </xdr:nvSpPr>
      <xdr:spPr>
        <a:xfrm>
          <a:off x="9588500" y="96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136422</xdr:rowOff>
    </xdr:from>
    <xdr:ext cx="534377" cy="259045"/>
    <xdr:sp macro="" textlink="">
      <xdr:nvSpPr>
        <xdr:cNvPr id="357" name="テキスト ボックス 356"/>
        <xdr:cNvSpPr txBox="1"/>
      </xdr:nvSpPr>
      <xdr:spPr>
        <a:xfrm>
          <a:off x="9372111" y="93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6834</xdr:rowOff>
    </xdr:from>
    <xdr:to>
      <xdr:col>12</xdr:col>
      <xdr:colOff>511175</xdr:colOff>
      <xdr:row>58</xdr:row>
      <xdr:rowOff>30135</xdr:rowOff>
    </xdr:to>
    <xdr:cxnSp macro="">
      <xdr:nvCxnSpPr>
        <xdr:cNvPr id="358" name="直線コネクタ 357"/>
        <xdr:cNvCxnSpPr/>
      </xdr:nvCxnSpPr>
      <xdr:spPr>
        <a:xfrm flipV="1">
          <a:off x="7861300" y="9950934"/>
          <a:ext cx="889000" cy="2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100477</xdr:rowOff>
    </xdr:from>
    <xdr:to>
      <xdr:col>12</xdr:col>
      <xdr:colOff>561975</xdr:colOff>
      <xdr:row>57</xdr:row>
      <xdr:rowOff>30627</xdr:rowOff>
    </xdr:to>
    <xdr:sp macro="" textlink="">
      <xdr:nvSpPr>
        <xdr:cNvPr id="359" name="フローチャート : 判断 358"/>
        <xdr:cNvSpPr/>
      </xdr:nvSpPr>
      <xdr:spPr>
        <a:xfrm>
          <a:off x="8699500" y="970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47154</xdr:rowOff>
    </xdr:from>
    <xdr:ext cx="534377" cy="259045"/>
    <xdr:sp macro="" textlink="">
      <xdr:nvSpPr>
        <xdr:cNvPr id="360" name="テキスト ボックス 359"/>
        <xdr:cNvSpPr txBox="1"/>
      </xdr:nvSpPr>
      <xdr:spPr>
        <a:xfrm>
          <a:off x="8483111" y="947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168879</xdr:rowOff>
    </xdr:from>
    <xdr:to>
      <xdr:col>11</xdr:col>
      <xdr:colOff>307975</xdr:colOff>
      <xdr:row>58</xdr:row>
      <xdr:rowOff>30135</xdr:rowOff>
    </xdr:to>
    <xdr:cxnSp macro="">
      <xdr:nvCxnSpPr>
        <xdr:cNvPr id="361" name="直線コネクタ 360"/>
        <xdr:cNvCxnSpPr/>
      </xdr:nvCxnSpPr>
      <xdr:spPr>
        <a:xfrm>
          <a:off x="6972300" y="9941529"/>
          <a:ext cx="889000" cy="3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103857</xdr:rowOff>
    </xdr:from>
    <xdr:to>
      <xdr:col>11</xdr:col>
      <xdr:colOff>358775</xdr:colOff>
      <xdr:row>57</xdr:row>
      <xdr:rowOff>34007</xdr:rowOff>
    </xdr:to>
    <xdr:sp macro="" textlink="">
      <xdr:nvSpPr>
        <xdr:cNvPr id="362" name="フローチャート : 判断 361"/>
        <xdr:cNvSpPr/>
      </xdr:nvSpPr>
      <xdr:spPr>
        <a:xfrm>
          <a:off x="7810500" y="97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50534</xdr:rowOff>
    </xdr:from>
    <xdr:ext cx="534377" cy="259045"/>
    <xdr:sp macro="" textlink="">
      <xdr:nvSpPr>
        <xdr:cNvPr id="363" name="テキスト ボックス 362"/>
        <xdr:cNvSpPr txBox="1"/>
      </xdr:nvSpPr>
      <xdr:spPr>
        <a:xfrm>
          <a:off x="7594111" y="948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123582</xdr:rowOff>
    </xdr:from>
    <xdr:to>
      <xdr:col>10</xdr:col>
      <xdr:colOff>155575</xdr:colOff>
      <xdr:row>57</xdr:row>
      <xdr:rowOff>53732</xdr:rowOff>
    </xdr:to>
    <xdr:sp macro="" textlink="">
      <xdr:nvSpPr>
        <xdr:cNvPr id="364" name="フローチャート : 判断 363"/>
        <xdr:cNvSpPr/>
      </xdr:nvSpPr>
      <xdr:spPr>
        <a:xfrm>
          <a:off x="6921500" y="972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70259</xdr:rowOff>
    </xdr:from>
    <xdr:ext cx="534377" cy="259045"/>
    <xdr:sp macro="" textlink="">
      <xdr:nvSpPr>
        <xdr:cNvPr id="365" name="テキスト ボックス 364"/>
        <xdr:cNvSpPr txBox="1"/>
      </xdr:nvSpPr>
      <xdr:spPr>
        <a:xfrm>
          <a:off x="6705111" y="950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127011</xdr:rowOff>
    </xdr:from>
    <xdr:to>
      <xdr:col>15</xdr:col>
      <xdr:colOff>231775</xdr:colOff>
      <xdr:row>57</xdr:row>
      <xdr:rowOff>57161</xdr:rowOff>
    </xdr:to>
    <xdr:sp macro="" textlink="">
      <xdr:nvSpPr>
        <xdr:cNvPr id="371" name="円/楕円 370"/>
        <xdr:cNvSpPr/>
      </xdr:nvSpPr>
      <xdr:spPr>
        <a:xfrm>
          <a:off x="10426700" y="972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105438</xdr:rowOff>
    </xdr:from>
    <xdr:ext cx="534377" cy="259045"/>
    <xdr:sp macro="" textlink="">
      <xdr:nvSpPr>
        <xdr:cNvPr id="372" name="農林水産業費該当値テキスト"/>
        <xdr:cNvSpPr txBox="1"/>
      </xdr:nvSpPr>
      <xdr:spPr>
        <a:xfrm>
          <a:off x="10528300" y="970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26,666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45417</xdr:rowOff>
    </xdr:from>
    <xdr:to>
      <xdr:col>14</xdr:col>
      <xdr:colOff>79375</xdr:colOff>
      <xdr:row>57</xdr:row>
      <xdr:rowOff>147017</xdr:rowOff>
    </xdr:to>
    <xdr:sp macro="" textlink="">
      <xdr:nvSpPr>
        <xdr:cNvPr id="373" name="円/楕円 372"/>
        <xdr:cNvSpPr/>
      </xdr:nvSpPr>
      <xdr:spPr>
        <a:xfrm>
          <a:off x="9588500" y="981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138144</xdr:rowOff>
    </xdr:from>
    <xdr:ext cx="534377" cy="259045"/>
    <xdr:sp macro="" textlink="">
      <xdr:nvSpPr>
        <xdr:cNvPr id="374" name="テキスト ボックス 373"/>
        <xdr:cNvSpPr txBox="1"/>
      </xdr:nvSpPr>
      <xdr:spPr>
        <a:xfrm>
          <a:off x="9372111" y="991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127484</xdr:rowOff>
    </xdr:from>
    <xdr:to>
      <xdr:col>12</xdr:col>
      <xdr:colOff>561975</xdr:colOff>
      <xdr:row>58</xdr:row>
      <xdr:rowOff>57634</xdr:rowOff>
    </xdr:to>
    <xdr:sp macro="" textlink="">
      <xdr:nvSpPr>
        <xdr:cNvPr id="375" name="円/楕円 374"/>
        <xdr:cNvSpPr/>
      </xdr:nvSpPr>
      <xdr:spPr>
        <a:xfrm>
          <a:off x="8699500" y="99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48761</xdr:rowOff>
    </xdr:from>
    <xdr:ext cx="534377" cy="259045"/>
    <xdr:sp macro="" textlink="">
      <xdr:nvSpPr>
        <xdr:cNvPr id="376" name="テキスト ボックス 375"/>
        <xdr:cNvSpPr txBox="1"/>
      </xdr:nvSpPr>
      <xdr:spPr>
        <a:xfrm>
          <a:off x="8483111" y="999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150785</xdr:rowOff>
    </xdr:from>
    <xdr:to>
      <xdr:col>11</xdr:col>
      <xdr:colOff>358775</xdr:colOff>
      <xdr:row>58</xdr:row>
      <xdr:rowOff>80935</xdr:rowOff>
    </xdr:to>
    <xdr:sp macro="" textlink="">
      <xdr:nvSpPr>
        <xdr:cNvPr id="377" name="円/楕円 376"/>
        <xdr:cNvSpPr/>
      </xdr:nvSpPr>
      <xdr:spPr>
        <a:xfrm>
          <a:off x="7810500" y="992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72062</xdr:rowOff>
    </xdr:from>
    <xdr:ext cx="534377" cy="259045"/>
    <xdr:sp macro="" textlink="">
      <xdr:nvSpPr>
        <xdr:cNvPr id="378" name="テキスト ボックス 377"/>
        <xdr:cNvSpPr txBox="1"/>
      </xdr:nvSpPr>
      <xdr:spPr>
        <a:xfrm>
          <a:off x="7594111" y="1001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118079</xdr:rowOff>
    </xdr:from>
    <xdr:to>
      <xdr:col>10</xdr:col>
      <xdr:colOff>155575</xdr:colOff>
      <xdr:row>58</xdr:row>
      <xdr:rowOff>48229</xdr:rowOff>
    </xdr:to>
    <xdr:sp macro="" textlink="">
      <xdr:nvSpPr>
        <xdr:cNvPr id="379" name="円/楕円 378"/>
        <xdr:cNvSpPr/>
      </xdr:nvSpPr>
      <xdr:spPr>
        <a:xfrm>
          <a:off x="6921500" y="989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39356</xdr:rowOff>
    </xdr:from>
    <xdr:ext cx="534377" cy="259045"/>
    <xdr:sp macro="" textlink="">
      <xdr:nvSpPr>
        <xdr:cNvPr id="380" name="テキスト ボックス 379"/>
        <xdr:cNvSpPr txBox="1"/>
      </xdr:nvSpPr>
      <xdr:spPr>
        <a:xfrm>
          <a:off x="6705111" y="998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167678</xdr:rowOff>
    </xdr:from>
    <xdr:to>
      <xdr:col>15</xdr:col>
      <xdr:colOff>180340</xdr:colOff>
      <xdr:row>79</xdr:row>
      <xdr:rowOff>9131</xdr:rowOff>
    </xdr:to>
    <xdr:cxnSp macro="">
      <xdr:nvCxnSpPr>
        <xdr:cNvPr id="404" name="直線コネクタ 403"/>
        <xdr:cNvCxnSpPr/>
      </xdr:nvCxnSpPr>
      <xdr:spPr>
        <a:xfrm flipV="1">
          <a:off x="10475595" y="12169178"/>
          <a:ext cx="1270" cy="1384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12958</xdr:rowOff>
    </xdr:from>
    <xdr:ext cx="469744" cy="259045"/>
    <xdr:sp macro="" textlink="">
      <xdr:nvSpPr>
        <xdr:cNvPr id="405" name="商工費最小値テキスト"/>
        <xdr:cNvSpPr txBox="1"/>
      </xdr:nvSpPr>
      <xdr:spPr>
        <a:xfrm>
          <a:off x="10528300"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2,781</a:t>
          </a:r>
          <a:endParaRPr kumimoji="1" lang="ja-JP" altLang="en-US" sz="1000" b="1">
            <a:latin typeface="ＭＳ Ｐゴシック"/>
          </a:endParaRPr>
        </a:p>
      </xdr:txBody>
    </xdr:sp>
    <xdr:clientData/>
  </xdr:oneCellAnchor>
  <xdr:twoCellAnchor>
    <xdr:from>
      <xdr:col>15</xdr:col>
      <xdr:colOff>92075</xdr:colOff>
      <xdr:row>79</xdr:row>
      <xdr:rowOff>9131</xdr:rowOff>
    </xdr:from>
    <xdr:to>
      <xdr:col>15</xdr:col>
      <xdr:colOff>269875</xdr:colOff>
      <xdr:row>79</xdr:row>
      <xdr:rowOff>9131</xdr:rowOff>
    </xdr:to>
    <xdr:cxnSp macro="">
      <xdr:nvCxnSpPr>
        <xdr:cNvPr id="406" name="直線コネクタ 405"/>
        <xdr:cNvCxnSpPr/>
      </xdr:nvCxnSpPr>
      <xdr:spPr>
        <a:xfrm>
          <a:off x="10388600" y="1355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114355</xdr:rowOff>
    </xdr:from>
    <xdr:ext cx="599010" cy="259045"/>
    <xdr:sp macro="" textlink="">
      <xdr:nvSpPr>
        <xdr:cNvPr id="407" name="商工費最大値テキスト"/>
        <xdr:cNvSpPr txBox="1"/>
      </xdr:nvSpPr>
      <xdr:spPr>
        <a:xfrm>
          <a:off x="10528300" y="119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111,797</a:t>
          </a:r>
          <a:endParaRPr kumimoji="1" lang="ja-JP" altLang="en-US" sz="1000" b="1">
            <a:latin typeface="ＭＳ Ｐゴシック"/>
          </a:endParaRPr>
        </a:p>
      </xdr:txBody>
    </xdr:sp>
    <xdr:clientData/>
  </xdr:oneCellAnchor>
  <xdr:twoCellAnchor>
    <xdr:from>
      <xdr:col>15</xdr:col>
      <xdr:colOff>92075</xdr:colOff>
      <xdr:row>70</xdr:row>
      <xdr:rowOff>167678</xdr:rowOff>
    </xdr:from>
    <xdr:to>
      <xdr:col>15</xdr:col>
      <xdr:colOff>269875</xdr:colOff>
      <xdr:row>70</xdr:row>
      <xdr:rowOff>167678</xdr:rowOff>
    </xdr:to>
    <xdr:cxnSp macro="">
      <xdr:nvCxnSpPr>
        <xdr:cNvPr id="408" name="直線コネクタ 407"/>
        <xdr:cNvCxnSpPr/>
      </xdr:nvCxnSpPr>
      <xdr:spPr>
        <a:xfrm>
          <a:off x="10388600" y="1216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122086</xdr:rowOff>
    </xdr:from>
    <xdr:to>
      <xdr:col>15</xdr:col>
      <xdr:colOff>180975</xdr:colOff>
      <xdr:row>77</xdr:row>
      <xdr:rowOff>127228</xdr:rowOff>
    </xdr:to>
    <xdr:cxnSp macro="">
      <xdr:nvCxnSpPr>
        <xdr:cNvPr id="409" name="直線コネクタ 408"/>
        <xdr:cNvCxnSpPr/>
      </xdr:nvCxnSpPr>
      <xdr:spPr>
        <a:xfrm>
          <a:off x="9639300" y="13323736"/>
          <a:ext cx="8382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98849</xdr:rowOff>
    </xdr:from>
    <xdr:ext cx="534377" cy="259045"/>
    <xdr:sp macro="" textlink="">
      <xdr:nvSpPr>
        <xdr:cNvPr id="410" name="商工費平均値テキスト"/>
        <xdr:cNvSpPr txBox="1"/>
      </xdr:nvSpPr>
      <xdr:spPr>
        <a:xfrm>
          <a:off x="10528300" y="13300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17,018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120422</xdr:rowOff>
    </xdr:from>
    <xdr:to>
      <xdr:col>15</xdr:col>
      <xdr:colOff>231775</xdr:colOff>
      <xdr:row>78</xdr:row>
      <xdr:rowOff>50572</xdr:rowOff>
    </xdr:to>
    <xdr:sp macro="" textlink="">
      <xdr:nvSpPr>
        <xdr:cNvPr id="411" name="フローチャート : 判断 410"/>
        <xdr:cNvSpPr/>
      </xdr:nvSpPr>
      <xdr:spPr>
        <a:xfrm>
          <a:off x="10426700" y="133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122086</xdr:rowOff>
    </xdr:from>
    <xdr:to>
      <xdr:col>14</xdr:col>
      <xdr:colOff>28575</xdr:colOff>
      <xdr:row>77</xdr:row>
      <xdr:rowOff>158407</xdr:rowOff>
    </xdr:to>
    <xdr:cxnSp macro="">
      <xdr:nvCxnSpPr>
        <xdr:cNvPr id="412" name="直線コネクタ 411"/>
        <xdr:cNvCxnSpPr/>
      </xdr:nvCxnSpPr>
      <xdr:spPr>
        <a:xfrm flipV="1">
          <a:off x="8750300" y="13323736"/>
          <a:ext cx="889000" cy="3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13" name="フローチャート : 判断 412"/>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55427</xdr:rowOff>
    </xdr:from>
    <xdr:ext cx="534377" cy="259045"/>
    <xdr:sp macro="" textlink="">
      <xdr:nvSpPr>
        <xdr:cNvPr id="414" name="テキスト ボックス 413"/>
        <xdr:cNvSpPr txBox="1"/>
      </xdr:nvSpPr>
      <xdr:spPr>
        <a:xfrm>
          <a:off x="9372111" y="134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100558</xdr:rowOff>
    </xdr:from>
    <xdr:to>
      <xdr:col>12</xdr:col>
      <xdr:colOff>511175</xdr:colOff>
      <xdr:row>77</xdr:row>
      <xdr:rowOff>158407</xdr:rowOff>
    </xdr:to>
    <xdr:cxnSp macro="">
      <xdr:nvCxnSpPr>
        <xdr:cNvPr id="415" name="直線コネクタ 414"/>
        <xdr:cNvCxnSpPr/>
      </xdr:nvCxnSpPr>
      <xdr:spPr>
        <a:xfrm>
          <a:off x="7861300" y="13302208"/>
          <a:ext cx="889000" cy="5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16" name="フローチャート : 判断 415"/>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89324</xdr:rowOff>
    </xdr:from>
    <xdr:ext cx="534377" cy="259045"/>
    <xdr:sp macro="" textlink="">
      <xdr:nvSpPr>
        <xdr:cNvPr id="417" name="テキスト ボックス 416"/>
        <xdr:cNvSpPr txBox="1"/>
      </xdr:nvSpPr>
      <xdr:spPr>
        <a:xfrm>
          <a:off x="8483111" y="134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102</xdr:rowOff>
    </xdr:from>
    <xdr:to>
      <xdr:col>11</xdr:col>
      <xdr:colOff>307975</xdr:colOff>
      <xdr:row>77</xdr:row>
      <xdr:rowOff>100558</xdr:rowOff>
    </xdr:to>
    <xdr:cxnSp macro="">
      <xdr:nvCxnSpPr>
        <xdr:cNvPr id="418" name="直線コネクタ 417"/>
        <xdr:cNvCxnSpPr/>
      </xdr:nvCxnSpPr>
      <xdr:spPr>
        <a:xfrm>
          <a:off x="6972300" y="13201752"/>
          <a:ext cx="889000" cy="10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19" name="フローチャート : 判断 418"/>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93490</xdr:rowOff>
    </xdr:from>
    <xdr:ext cx="534377" cy="259045"/>
    <xdr:sp macro="" textlink="">
      <xdr:nvSpPr>
        <xdr:cNvPr id="420" name="テキスト ボックス 419"/>
        <xdr:cNvSpPr txBox="1"/>
      </xdr:nvSpPr>
      <xdr:spPr>
        <a:xfrm>
          <a:off x="7594111" y="134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21" name="フローチャート : 判断 420"/>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91673</xdr:rowOff>
    </xdr:from>
    <xdr:ext cx="534377" cy="259045"/>
    <xdr:sp macro="" textlink="">
      <xdr:nvSpPr>
        <xdr:cNvPr id="422" name="テキスト ボックス 421"/>
        <xdr:cNvSpPr txBox="1"/>
      </xdr:nvSpPr>
      <xdr:spPr>
        <a:xfrm>
          <a:off x="6705111" y="134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76428</xdr:rowOff>
    </xdr:from>
    <xdr:to>
      <xdr:col>15</xdr:col>
      <xdr:colOff>231775</xdr:colOff>
      <xdr:row>78</xdr:row>
      <xdr:rowOff>6578</xdr:rowOff>
    </xdr:to>
    <xdr:sp macro="" textlink="">
      <xdr:nvSpPr>
        <xdr:cNvPr id="428" name="円/楕円 427"/>
        <xdr:cNvSpPr/>
      </xdr:nvSpPr>
      <xdr:spPr>
        <a:xfrm>
          <a:off x="10426700" y="1327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99305</xdr:rowOff>
    </xdr:from>
    <xdr:ext cx="534377" cy="259045"/>
    <xdr:sp macro="" textlink="">
      <xdr:nvSpPr>
        <xdr:cNvPr id="429" name="商工費該当値テキスト"/>
        <xdr:cNvSpPr txBox="1"/>
      </xdr:nvSpPr>
      <xdr:spPr>
        <a:xfrm>
          <a:off x="10528300" y="1312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20,482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71286</xdr:rowOff>
    </xdr:from>
    <xdr:to>
      <xdr:col>14</xdr:col>
      <xdr:colOff>79375</xdr:colOff>
      <xdr:row>78</xdr:row>
      <xdr:rowOff>1436</xdr:rowOff>
    </xdr:to>
    <xdr:sp macro="" textlink="">
      <xdr:nvSpPr>
        <xdr:cNvPr id="430" name="円/楕円 429"/>
        <xdr:cNvSpPr/>
      </xdr:nvSpPr>
      <xdr:spPr>
        <a:xfrm>
          <a:off x="9588500" y="132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17963</xdr:rowOff>
    </xdr:from>
    <xdr:ext cx="534377" cy="259045"/>
    <xdr:sp macro="" textlink="">
      <xdr:nvSpPr>
        <xdr:cNvPr id="431" name="テキスト ボックス 430"/>
        <xdr:cNvSpPr txBox="1"/>
      </xdr:nvSpPr>
      <xdr:spPr>
        <a:xfrm>
          <a:off x="9372111" y="130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107607</xdr:rowOff>
    </xdr:from>
    <xdr:to>
      <xdr:col>12</xdr:col>
      <xdr:colOff>561975</xdr:colOff>
      <xdr:row>78</xdr:row>
      <xdr:rowOff>37757</xdr:rowOff>
    </xdr:to>
    <xdr:sp macro="" textlink="">
      <xdr:nvSpPr>
        <xdr:cNvPr id="432" name="円/楕円 431"/>
        <xdr:cNvSpPr/>
      </xdr:nvSpPr>
      <xdr:spPr>
        <a:xfrm>
          <a:off x="8699500" y="133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54284</xdr:rowOff>
    </xdr:from>
    <xdr:ext cx="534377" cy="259045"/>
    <xdr:sp macro="" textlink="">
      <xdr:nvSpPr>
        <xdr:cNvPr id="433" name="テキスト ボックス 432"/>
        <xdr:cNvSpPr txBox="1"/>
      </xdr:nvSpPr>
      <xdr:spPr>
        <a:xfrm>
          <a:off x="8483111" y="130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49758</xdr:rowOff>
    </xdr:from>
    <xdr:to>
      <xdr:col>11</xdr:col>
      <xdr:colOff>358775</xdr:colOff>
      <xdr:row>77</xdr:row>
      <xdr:rowOff>151358</xdr:rowOff>
    </xdr:to>
    <xdr:sp macro="" textlink="">
      <xdr:nvSpPr>
        <xdr:cNvPr id="434" name="円/楕円 433"/>
        <xdr:cNvSpPr/>
      </xdr:nvSpPr>
      <xdr:spPr>
        <a:xfrm>
          <a:off x="7810500" y="1325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167885</xdr:rowOff>
    </xdr:from>
    <xdr:ext cx="534377" cy="259045"/>
    <xdr:sp macro="" textlink="">
      <xdr:nvSpPr>
        <xdr:cNvPr id="435" name="テキスト ボックス 434"/>
        <xdr:cNvSpPr txBox="1"/>
      </xdr:nvSpPr>
      <xdr:spPr>
        <a:xfrm>
          <a:off x="7594111" y="1302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22,582</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120752</xdr:rowOff>
    </xdr:from>
    <xdr:to>
      <xdr:col>10</xdr:col>
      <xdr:colOff>155575</xdr:colOff>
      <xdr:row>77</xdr:row>
      <xdr:rowOff>50902</xdr:rowOff>
    </xdr:to>
    <xdr:sp macro="" textlink="">
      <xdr:nvSpPr>
        <xdr:cNvPr id="436" name="円/楕円 435"/>
        <xdr:cNvSpPr/>
      </xdr:nvSpPr>
      <xdr:spPr>
        <a:xfrm>
          <a:off x="6921500" y="131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67429</xdr:rowOff>
    </xdr:from>
    <xdr:ext cx="534377" cy="259045"/>
    <xdr:sp macro="" textlink="">
      <xdr:nvSpPr>
        <xdr:cNvPr id="437" name="テキスト ボックス 436"/>
        <xdr:cNvSpPr txBox="1"/>
      </xdr:nvSpPr>
      <xdr:spPr>
        <a:xfrm>
          <a:off x="6705111" y="1292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21970</xdr:rowOff>
    </xdr:from>
    <xdr:ext cx="685572" cy="259045"/>
    <xdr:sp macro="" textlink="">
      <xdr:nvSpPr>
        <xdr:cNvPr id="457" name="テキスト ボックス 456"/>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9" name="テキスト ボックス 458"/>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64525</xdr:rowOff>
    </xdr:from>
    <xdr:to>
      <xdr:col>15</xdr:col>
      <xdr:colOff>180340</xdr:colOff>
      <xdr:row>99</xdr:row>
      <xdr:rowOff>66315</xdr:rowOff>
    </xdr:to>
    <xdr:cxnSp macro="">
      <xdr:nvCxnSpPr>
        <xdr:cNvPr id="463" name="直線コネクタ 462"/>
        <xdr:cNvCxnSpPr/>
      </xdr:nvCxnSpPr>
      <xdr:spPr>
        <a:xfrm flipV="1">
          <a:off x="10475595" y="15666475"/>
          <a:ext cx="1270" cy="1373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97029</xdr:rowOff>
    </xdr:from>
    <xdr:ext cx="534377" cy="259045"/>
    <xdr:sp macro="" textlink="">
      <xdr:nvSpPr>
        <xdr:cNvPr id="464" name="土木費最小値テキスト"/>
        <xdr:cNvSpPr txBox="1"/>
      </xdr:nvSpPr>
      <xdr:spPr>
        <a:xfrm>
          <a:off x="10528300" y="1707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29,914</a:t>
          </a:r>
          <a:endParaRPr kumimoji="1" lang="ja-JP" altLang="en-US" sz="1000" b="1">
            <a:latin typeface="ＭＳ Ｐゴシック"/>
          </a:endParaRPr>
        </a:p>
      </xdr:txBody>
    </xdr:sp>
    <xdr:clientData/>
  </xdr:oneCellAnchor>
  <xdr:twoCellAnchor>
    <xdr:from>
      <xdr:col>15</xdr:col>
      <xdr:colOff>92075</xdr:colOff>
      <xdr:row>99</xdr:row>
      <xdr:rowOff>66315</xdr:rowOff>
    </xdr:from>
    <xdr:to>
      <xdr:col>15</xdr:col>
      <xdr:colOff>269875</xdr:colOff>
      <xdr:row>99</xdr:row>
      <xdr:rowOff>66315</xdr:rowOff>
    </xdr:to>
    <xdr:cxnSp macro="">
      <xdr:nvCxnSpPr>
        <xdr:cNvPr id="465" name="直線コネクタ 464"/>
        <xdr:cNvCxnSpPr/>
      </xdr:nvCxnSpPr>
      <xdr:spPr>
        <a:xfrm>
          <a:off x="10388600" y="170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11202</xdr:rowOff>
    </xdr:from>
    <xdr:ext cx="690189" cy="259045"/>
    <xdr:sp macro="" textlink="">
      <xdr:nvSpPr>
        <xdr:cNvPr id="466" name="土木費最大値テキスト"/>
        <xdr:cNvSpPr txBox="1"/>
      </xdr:nvSpPr>
      <xdr:spPr>
        <a:xfrm>
          <a:off x="10528300" y="15441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1,291,559</a:t>
          </a:r>
          <a:endParaRPr kumimoji="1" lang="ja-JP" altLang="en-US" sz="1000" b="1">
            <a:latin typeface="ＭＳ Ｐゴシック"/>
          </a:endParaRPr>
        </a:p>
      </xdr:txBody>
    </xdr:sp>
    <xdr:clientData/>
  </xdr:oneCellAnchor>
  <xdr:twoCellAnchor>
    <xdr:from>
      <xdr:col>15</xdr:col>
      <xdr:colOff>92075</xdr:colOff>
      <xdr:row>91</xdr:row>
      <xdr:rowOff>64525</xdr:rowOff>
    </xdr:from>
    <xdr:to>
      <xdr:col>15</xdr:col>
      <xdr:colOff>269875</xdr:colOff>
      <xdr:row>91</xdr:row>
      <xdr:rowOff>64525</xdr:rowOff>
    </xdr:to>
    <xdr:cxnSp macro="">
      <xdr:nvCxnSpPr>
        <xdr:cNvPr id="467" name="直線コネクタ 466"/>
        <xdr:cNvCxnSpPr/>
      </xdr:nvCxnSpPr>
      <xdr:spPr>
        <a:xfrm>
          <a:off x="10388600" y="1566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32280</xdr:rowOff>
    </xdr:from>
    <xdr:to>
      <xdr:col>15</xdr:col>
      <xdr:colOff>180975</xdr:colOff>
      <xdr:row>99</xdr:row>
      <xdr:rowOff>38574</xdr:rowOff>
    </xdr:to>
    <xdr:cxnSp macro="">
      <xdr:nvCxnSpPr>
        <xdr:cNvPr id="468" name="直線コネクタ 467"/>
        <xdr:cNvCxnSpPr/>
      </xdr:nvCxnSpPr>
      <xdr:spPr>
        <a:xfrm flipV="1">
          <a:off x="9639300" y="17005830"/>
          <a:ext cx="838200" cy="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141479</xdr:rowOff>
    </xdr:from>
    <xdr:ext cx="534377" cy="259045"/>
    <xdr:sp macro="" textlink="">
      <xdr:nvSpPr>
        <xdr:cNvPr id="469" name="土木費平均値テキスト"/>
        <xdr:cNvSpPr txBox="1"/>
      </xdr:nvSpPr>
      <xdr:spPr>
        <a:xfrm>
          <a:off x="10528300" y="16943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163052</xdr:rowOff>
    </xdr:from>
    <xdr:to>
      <xdr:col>15</xdr:col>
      <xdr:colOff>231775</xdr:colOff>
      <xdr:row>99</xdr:row>
      <xdr:rowOff>93202</xdr:rowOff>
    </xdr:to>
    <xdr:sp macro="" textlink="">
      <xdr:nvSpPr>
        <xdr:cNvPr id="470" name="フローチャート : 判断 469"/>
        <xdr:cNvSpPr/>
      </xdr:nvSpPr>
      <xdr:spPr>
        <a:xfrm>
          <a:off x="10426700" y="169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29291</xdr:rowOff>
    </xdr:from>
    <xdr:to>
      <xdr:col>14</xdr:col>
      <xdr:colOff>28575</xdr:colOff>
      <xdr:row>99</xdr:row>
      <xdr:rowOff>38574</xdr:rowOff>
    </xdr:to>
    <xdr:cxnSp macro="">
      <xdr:nvCxnSpPr>
        <xdr:cNvPr id="471" name="直線コネクタ 470"/>
        <xdr:cNvCxnSpPr/>
      </xdr:nvCxnSpPr>
      <xdr:spPr>
        <a:xfrm>
          <a:off x="8750300" y="17002841"/>
          <a:ext cx="88900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158866</xdr:rowOff>
    </xdr:from>
    <xdr:to>
      <xdr:col>14</xdr:col>
      <xdr:colOff>79375</xdr:colOff>
      <xdr:row>99</xdr:row>
      <xdr:rowOff>89016</xdr:rowOff>
    </xdr:to>
    <xdr:sp macro="" textlink="">
      <xdr:nvSpPr>
        <xdr:cNvPr id="472" name="フローチャート : 判断 471"/>
        <xdr:cNvSpPr/>
      </xdr:nvSpPr>
      <xdr:spPr>
        <a:xfrm>
          <a:off x="9588500" y="1696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105543</xdr:rowOff>
    </xdr:from>
    <xdr:ext cx="534377" cy="259045"/>
    <xdr:sp macro="" textlink="">
      <xdr:nvSpPr>
        <xdr:cNvPr id="473" name="テキスト ボックス 472"/>
        <xdr:cNvSpPr txBox="1"/>
      </xdr:nvSpPr>
      <xdr:spPr>
        <a:xfrm>
          <a:off x="9372111" y="1673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29291</xdr:rowOff>
    </xdr:from>
    <xdr:to>
      <xdr:col>12</xdr:col>
      <xdr:colOff>511175</xdr:colOff>
      <xdr:row>99</xdr:row>
      <xdr:rowOff>33595</xdr:rowOff>
    </xdr:to>
    <xdr:cxnSp macro="">
      <xdr:nvCxnSpPr>
        <xdr:cNvPr id="474" name="直線コネクタ 473"/>
        <xdr:cNvCxnSpPr/>
      </xdr:nvCxnSpPr>
      <xdr:spPr>
        <a:xfrm flipV="1">
          <a:off x="7861300" y="17002841"/>
          <a:ext cx="889000" cy="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160815</xdr:rowOff>
    </xdr:from>
    <xdr:to>
      <xdr:col>12</xdr:col>
      <xdr:colOff>561975</xdr:colOff>
      <xdr:row>99</xdr:row>
      <xdr:rowOff>90965</xdr:rowOff>
    </xdr:to>
    <xdr:sp macro="" textlink="">
      <xdr:nvSpPr>
        <xdr:cNvPr id="475" name="フローチャート : 判断 474"/>
        <xdr:cNvSpPr/>
      </xdr:nvSpPr>
      <xdr:spPr>
        <a:xfrm>
          <a:off x="8699500" y="169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82092</xdr:rowOff>
    </xdr:from>
    <xdr:ext cx="534377" cy="259045"/>
    <xdr:sp macro="" textlink="">
      <xdr:nvSpPr>
        <xdr:cNvPr id="476" name="テキスト ボックス 475"/>
        <xdr:cNvSpPr txBox="1"/>
      </xdr:nvSpPr>
      <xdr:spPr>
        <a:xfrm>
          <a:off x="8483111" y="1705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33595</xdr:rowOff>
    </xdr:from>
    <xdr:to>
      <xdr:col>11</xdr:col>
      <xdr:colOff>307975</xdr:colOff>
      <xdr:row>99</xdr:row>
      <xdr:rowOff>35069</xdr:rowOff>
    </xdr:to>
    <xdr:cxnSp macro="">
      <xdr:nvCxnSpPr>
        <xdr:cNvPr id="477" name="直線コネクタ 476"/>
        <xdr:cNvCxnSpPr/>
      </xdr:nvCxnSpPr>
      <xdr:spPr>
        <a:xfrm flipV="1">
          <a:off x="6972300" y="17007145"/>
          <a:ext cx="889000" cy="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157823</xdr:rowOff>
    </xdr:from>
    <xdr:to>
      <xdr:col>11</xdr:col>
      <xdr:colOff>358775</xdr:colOff>
      <xdr:row>99</xdr:row>
      <xdr:rowOff>87973</xdr:rowOff>
    </xdr:to>
    <xdr:sp macro="" textlink="">
      <xdr:nvSpPr>
        <xdr:cNvPr id="478" name="フローチャート : 判断 477"/>
        <xdr:cNvSpPr/>
      </xdr:nvSpPr>
      <xdr:spPr>
        <a:xfrm>
          <a:off x="7810500" y="1695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79100</xdr:rowOff>
    </xdr:from>
    <xdr:ext cx="534377" cy="259045"/>
    <xdr:sp macro="" textlink="">
      <xdr:nvSpPr>
        <xdr:cNvPr id="479" name="テキスト ボックス 478"/>
        <xdr:cNvSpPr txBox="1"/>
      </xdr:nvSpPr>
      <xdr:spPr>
        <a:xfrm>
          <a:off x="7594111" y="1705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166029</xdr:rowOff>
    </xdr:from>
    <xdr:to>
      <xdr:col>10</xdr:col>
      <xdr:colOff>155575</xdr:colOff>
      <xdr:row>99</xdr:row>
      <xdr:rowOff>96179</xdr:rowOff>
    </xdr:to>
    <xdr:sp macro="" textlink="">
      <xdr:nvSpPr>
        <xdr:cNvPr id="480" name="フローチャート : 判断 479"/>
        <xdr:cNvSpPr/>
      </xdr:nvSpPr>
      <xdr:spPr>
        <a:xfrm>
          <a:off x="6921500" y="169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87306</xdr:rowOff>
    </xdr:from>
    <xdr:ext cx="534377" cy="259045"/>
    <xdr:sp macro="" textlink="">
      <xdr:nvSpPr>
        <xdr:cNvPr id="481" name="テキスト ボックス 480"/>
        <xdr:cNvSpPr txBox="1"/>
      </xdr:nvSpPr>
      <xdr:spPr>
        <a:xfrm>
          <a:off x="6705111" y="1706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152930</xdr:rowOff>
    </xdr:from>
    <xdr:to>
      <xdr:col>15</xdr:col>
      <xdr:colOff>231775</xdr:colOff>
      <xdr:row>99</xdr:row>
      <xdr:rowOff>83080</xdr:rowOff>
    </xdr:to>
    <xdr:sp macro="" textlink="">
      <xdr:nvSpPr>
        <xdr:cNvPr id="487" name="円/楕円 486"/>
        <xdr:cNvSpPr/>
      </xdr:nvSpPr>
      <xdr:spPr>
        <a:xfrm>
          <a:off x="10426700" y="16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112307</xdr:rowOff>
    </xdr:from>
    <xdr:ext cx="534377" cy="259045"/>
    <xdr:sp macro="" textlink="">
      <xdr:nvSpPr>
        <xdr:cNvPr id="488" name="土木費該当値テキスト"/>
        <xdr:cNvSpPr txBox="1"/>
      </xdr:nvSpPr>
      <xdr:spPr>
        <a:xfrm>
          <a:off x="10528300" y="1674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61,179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159224</xdr:rowOff>
    </xdr:from>
    <xdr:to>
      <xdr:col>14</xdr:col>
      <xdr:colOff>79375</xdr:colOff>
      <xdr:row>99</xdr:row>
      <xdr:rowOff>89374</xdr:rowOff>
    </xdr:to>
    <xdr:sp macro="" textlink="">
      <xdr:nvSpPr>
        <xdr:cNvPr id="489" name="円/楕円 488"/>
        <xdr:cNvSpPr/>
      </xdr:nvSpPr>
      <xdr:spPr>
        <a:xfrm>
          <a:off x="9588500" y="1696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80501</xdr:rowOff>
    </xdr:from>
    <xdr:ext cx="534377" cy="259045"/>
    <xdr:sp macro="" textlink="">
      <xdr:nvSpPr>
        <xdr:cNvPr id="490" name="テキスト ボックス 489"/>
        <xdr:cNvSpPr txBox="1"/>
      </xdr:nvSpPr>
      <xdr:spPr>
        <a:xfrm>
          <a:off x="9372111" y="1705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55,398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149941</xdr:rowOff>
    </xdr:from>
    <xdr:to>
      <xdr:col>12</xdr:col>
      <xdr:colOff>561975</xdr:colOff>
      <xdr:row>99</xdr:row>
      <xdr:rowOff>80091</xdr:rowOff>
    </xdr:to>
    <xdr:sp macro="" textlink="">
      <xdr:nvSpPr>
        <xdr:cNvPr id="491" name="円/楕円 490"/>
        <xdr:cNvSpPr/>
      </xdr:nvSpPr>
      <xdr:spPr>
        <a:xfrm>
          <a:off x="8699500" y="1695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96618</xdr:rowOff>
    </xdr:from>
    <xdr:ext cx="534377" cy="259045"/>
    <xdr:sp macro="" textlink="">
      <xdr:nvSpPr>
        <xdr:cNvPr id="492" name="テキスト ボックス 491"/>
        <xdr:cNvSpPr txBox="1"/>
      </xdr:nvSpPr>
      <xdr:spPr>
        <a:xfrm>
          <a:off x="8483111" y="1672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63,926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154245</xdr:rowOff>
    </xdr:from>
    <xdr:to>
      <xdr:col>11</xdr:col>
      <xdr:colOff>358775</xdr:colOff>
      <xdr:row>99</xdr:row>
      <xdr:rowOff>84395</xdr:rowOff>
    </xdr:to>
    <xdr:sp macro="" textlink="">
      <xdr:nvSpPr>
        <xdr:cNvPr id="493" name="円/楕円 492"/>
        <xdr:cNvSpPr/>
      </xdr:nvSpPr>
      <xdr:spPr>
        <a:xfrm>
          <a:off x="7810500" y="1695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100922</xdr:rowOff>
    </xdr:from>
    <xdr:ext cx="534377" cy="259045"/>
    <xdr:sp macro="" textlink="">
      <xdr:nvSpPr>
        <xdr:cNvPr id="494" name="テキスト ボックス 493"/>
        <xdr:cNvSpPr txBox="1"/>
      </xdr:nvSpPr>
      <xdr:spPr>
        <a:xfrm>
          <a:off x="7594111" y="1673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59,972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155719</xdr:rowOff>
    </xdr:from>
    <xdr:to>
      <xdr:col>10</xdr:col>
      <xdr:colOff>155575</xdr:colOff>
      <xdr:row>99</xdr:row>
      <xdr:rowOff>85869</xdr:rowOff>
    </xdr:to>
    <xdr:sp macro="" textlink="">
      <xdr:nvSpPr>
        <xdr:cNvPr id="495" name="円/楕円 494"/>
        <xdr:cNvSpPr/>
      </xdr:nvSpPr>
      <xdr:spPr>
        <a:xfrm>
          <a:off x="6921500" y="1695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102396</xdr:rowOff>
    </xdr:from>
    <xdr:ext cx="534377" cy="259045"/>
    <xdr:sp macro="" textlink="">
      <xdr:nvSpPr>
        <xdr:cNvPr id="496" name="テキスト ボックス 495"/>
        <xdr:cNvSpPr txBox="1"/>
      </xdr:nvSpPr>
      <xdr:spPr>
        <a:xfrm>
          <a:off x="6705111" y="1673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9" name="テキスト ボックス 50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109786</xdr:rowOff>
    </xdr:from>
    <xdr:to>
      <xdr:col>23</xdr:col>
      <xdr:colOff>516889</xdr:colOff>
      <xdr:row>38</xdr:row>
      <xdr:rowOff>129413</xdr:rowOff>
    </xdr:to>
    <xdr:cxnSp macro="">
      <xdr:nvCxnSpPr>
        <xdr:cNvPr id="523" name="直線コネクタ 522"/>
        <xdr:cNvCxnSpPr/>
      </xdr:nvCxnSpPr>
      <xdr:spPr>
        <a:xfrm flipV="1">
          <a:off x="16317595" y="5081836"/>
          <a:ext cx="1269" cy="1562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133240</xdr:rowOff>
    </xdr:from>
    <xdr:ext cx="534377" cy="259045"/>
    <xdr:sp macro="" textlink="">
      <xdr:nvSpPr>
        <xdr:cNvPr id="524" name="消防費最小値テキスト"/>
        <xdr:cNvSpPr txBox="1"/>
      </xdr:nvSpPr>
      <xdr:spPr>
        <a:xfrm>
          <a:off x="16370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14,315</a:t>
          </a:r>
          <a:endParaRPr kumimoji="1" lang="ja-JP" altLang="en-US" sz="1000" b="1">
            <a:latin typeface="ＭＳ Ｐゴシック"/>
          </a:endParaRPr>
        </a:p>
      </xdr:txBody>
    </xdr:sp>
    <xdr:clientData/>
  </xdr:oneCellAnchor>
  <xdr:twoCellAnchor>
    <xdr:from>
      <xdr:col>23</xdr:col>
      <xdr:colOff>428625</xdr:colOff>
      <xdr:row>38</xdr:row>
      <xdr:rowOff>129413</xdr:rowOff>
    </xdr:from>
    <xdr:to>
      <xdr:col>23</xdr:col>
      <xdr:colOff>606425</xdr:colOff>
      <xdr:row>38</xdr:row>
      <xdr:rowOff>129413</xdr:rowOff>
    </xdr:to>
    <xdr:cxnSp macro="">
      <xdr:nvCxnSpPr>
        <xdr:cNvPr id="525" name="直線コネクタ 524"/>
        <xdr:cNvCxnSpPr/>
      </xdr:nvCxnSpPr>
      <xdr:spPr>
        <a:xfrm>
          <a:off x="16230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56463</xdr:rowOff>
    </xdr:from>
    <xdr:ext cx="534377" cy="259045"/>
    <xdr:sp macro="" textlink="">
      <xdr:nvSpPr>
        <xdr:cNvPr id="526" name="消防費最大値テキスト"/>
        <xdr:cNvSpPr txBox="1"/>
      </xdr:nvSpPr>
      <xdr:spPr>
        <a:xfrm>
          <a:off x="16370300" y="48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62,166</a:t>
          </a:r>
          <a:endParaRPr kumimoji="1" lang="ja-JP" altLang="en-US" sz="1000" b="1">
            <a:latin typeface="ＭＳ Ｐゴシック"/>
          </a:endParaRPr>
        </a:p>
      </xdr:txBody>
    </xdr:sp>
    <xdr:clientData/>
  </xdr:oneCellAnchor>
  <xdr:twoCellAnchor>
    <xdr:from>
      <xdr:col>23</xdr:col>
      <xdr:colOff>428625</xdr:colOff>
      <xdr:row>29</xdr:row>
      <xdr:rowOff>109786</xdr:rowOff>
    </xdr:from>
    <xdr:to>
      <xdr:col>23</xdr:col>
      <xdr:colOff>606425</xdr:colOff>
      <xdr:row>29</xdr:row>
      <xdr:rowOff>109786</xdr:rowOff>
    </xdr:to>
    <xdr:cxnSp macro="">
      <xdr:nvCxnSpPr>
        <xdr:cNvPr id="527" name="直線コネクタ 526"/>
        <xdr:cNvCxnSpPr/>
      </xdr:nvCxnSpPr>
      <xdr:spPr>
        <a:xfrm>
          <a:off x="16230600" y="50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29352</xdr:rowOff>
    </xdr:from>
    <xdr:to>
      <xdr:col>23</xdr:col>
      <xdr:colOff>517525</xdr:colOff>
      <xdr:row>37</xdr:row>
      <xdr:rowOff>161744</xdr:rowOff>
    </xdr:to>
    <xdr:cxnSp macro="">
      <xdr:nvCxnSpPr>
        <xdr:cNvPr id="528" name="直線コネクタ 527"/>
        <xdr:cNvCxnSpPr/>
      </xdr:nvCxnSpPr>
      <xdr:spPr>
        <a:xfrm>
          <a:off x="15481300" y="6201552"/>
          <a:ext cx="838200" cy="30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55019</xdr:rowOff>
    </xdr:from>
    <xdr:ext cx="534377" cy="259045"/>
    <xdr:sp macro="" textlink="">
      <xdr:nvSpPr>
        <xdr:cNvPr id="529" name="消防費平均値テキスト"/>
        <xdr:cNvSpPr txBox="1"/>
      </xdr:nvSpPr>
      <xdr:spPr>
        <a:xfrm>
          <a:off x="16370300" y="605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26,238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32142</xdr:rowOff>
    </xdr:from>
    <xdr:to>
      <xdr:col>23</xdr:col>
      <xdr:colOff>568325</xdr:colOff>
      <xdr:row>36</xdr:row>
      <xdr:rowOff>133742</xdr:rowOff>
    </xdr:to>
    <xdr:sp macro="" textlink="">
      <xdr:nvSpPr>
        <xdr:cNvPr id="530" name="フローチャート : 判断 529"/>
        <xdr:cNvSpPr/>
      </xdr:nvSpPr>
      <xdr:spPr>
        <a:xfrm>
          <a:off x="162687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99695</xdr:rowOff>
    </xdr:from>
    <xdr:to>
      <xdr:col>22</xdr:col>
      <xdr:colOff>365125</xdr:colOff>
      <xdr:row>36</xdr:row>
      <xdr:rowOff>29352</xdr:rowOff>
    </xdr:to>
    <xdr:cxnSp macro="">
      <xdr:nvCxnSpPr>
        <xdr:cNvPr id="531" name="直線コネクタ 530"/>
        <xdr:cNvCxnSpPr/>
      </xdr:nvCxnSpPr>
      <xdr:spPr>
        <a:xfrm>
          <a:off x="14592300" y="6100445"/>
          <a:ext cx="889000" cy="10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108266</xdr:rowOff>
    </xdr:from>
    <xdr:to>
      <xdr:col>22</xdr:col>
      <xdr:colOff>415925</xdr:colOff>
      <xdr:row>37</xdr:row>
      <xdr:rowOff>38416</xdr:rowOff>
    </xdr:to>
    <xdr:sp macro="" textlink="">
      <xdr:nvSpPr>
        <xdr:cNvPr id="532" name="フローチャート : 判断 531"/>
        <xdr:cNvSpPr/>
      </xdr:nvSpPr>
      <xdr:spPr>
        <a:xfrm>
          <a:off x="15430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29543</xdr:rowOff>
    </xdr:from>
    <xdr:ext cx="534377" cy="259045"/>
    <xdr:sp macro="" textlink="">
      <xdr:nvSpPr>
        <xdr:cNvPr id="533" name="テキスト ボックス 532"/>
        <xdr:cNvSpPr txBox="1"/>
      </xdr:nvSpPr>
      <xdr:spPr>
        <a:xfrm>
          <a:off x="15214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99695</xdr:rowOff>
    </xdr:from>
    <xdr:to>
      <xdr:col>21</xdr:col>
      <xdr:colOff>161925</xdr:colOff>
      <xdr:row>38</xdr:row>
      <xdr:rowOff>28568</xdr:rowOff>
    </xdr:to>
    <xdr:cxnSp macro="">
      <xdr:nvCxnSpPr>
        <xdr:cNvPr id="534" name="直線コネクタ 533"/>
        <xdr:cNvCxnSpPr/>
      </xdr:nvCxnSpPr>
      <xdr:spPr>
        <a:xfrm flipV="1">
          <a:off x="13703300" y="6100445"/>
          <a:ext cx="889000" cy="44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77666</xdr:rowOff>
    </xdr:from>
    <xdr:to>
      <xdr:col>21</xdr:col>
      <xdr:colOff>212725</xdr:colOff>
      <xdr:row>37</xdr:row>
      <xdr:rowOff>7816</xdr:rowOff>
    </xdr:to>
    <xdr:sp macro="" textlink="">
      <xdr:nvSpPr>
        <xdr:cNvPr id="535" name="フローチャート : 判断 534"/>
        <xdr:cNvSpPr/>
      </xdr:nvSpPr>
      <xdr:spPr>
        <a:xfrm>
          <a:off x="14541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170393</xdr:rowOff>
    </xdr:from>
    <xdr:ext cx="534377" cy="259045"/>
    <xdr:sp macro="" textlink="">
      <xdr:nvSpPr>
        <xdr:cNvPr id="536" name="テキスト ボックス 535"/>
        <xdr:cNvSpPr txBox="1"/>
      </xdr:nvSpPr>
      <xdr:spPr>
        <a:xfrm>
          <a:off x="14325111" y="63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28568</xdr:rowOff>
    </xdr:from>
    <xdr:to>
      <xdr:col>19</xdr:col>
      <xdr:colOff>644525</xdr:colOff>
      <xdr:row>38</xdr:row>
      <xdr:rowOff>82256</xdr:rowOff>
    </xdr:to>
    <xdr:cxnSp macro="">
      <xdr:nvCxnSpPr>
        <xdr:cNvPr id="537" name="直線コネクタ 536"/>
        <xdr:cNvCxnSpPr/>
      </xdr:nvCxnSpPr>
      <xdr:spPr>
        <a:xfrm flipV="1">
          <a:off x="12814300" y="6543668"/>
          <a:ext cx="889000" cy="5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97064</xdr:rowOff>
    </xdr:from>
    <xdr:to>
      <xdr:col>20</xdr:col>
      <xdr:colOff>9525</xdr:colOff>
      <xdr:row>37</xdr:row>
      <xdr:rowOff>27214</xdr:rowOff>
    </xdr:to>
    <xdr:sp macro="" textlink="">
      <xdr:nvSpPr>
        <xdr:cNvPr id="538" name="フローチャート : 判断 537"/>
        <xdr:cNvSpPr/>
      </xdr:nvSpPr>
      <xdr:spPr>
        <a:xfrm>
          <a:off x="13652500" y="626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43741</xdr:rowOff>
    </xdr:from>
    <xdr:ext cx="534377" cy="259045"/>
    <xdr:sp macro="" textlink="">
      <xdr:nvSpPr>
        <xdr:cNvPr id="539" name="テキスト ボックス 538"/>
        <xdr:cNvSpPr txBox="1"/>
      </xdr:nvSpPr>
      <xdr:spPr>
        <a:xfrm>
          <a:off x="13436111" y="604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166003</xdr:rowOff>
    </xdr:from>
    <xdr:to>
      <xdr:col>18</xdr:col>
      <xdr:colOff>492125</xdr:colOff>
      <xdr:row>37</xdr:row>
      <xdr:rowOff>96153</xdr:rowOff>
    </xdr:to>
    <xdr:sp macro="" textlink="">
      <xdr:nvSpPr>
        <xdr:cNvPr id="540" name="フローチャート : 判断 539"/>
        <xdr:cNvSpPr/>
      </xdr:nvSpPr>
      <xdr:spPr>
        <a:xfrm>
          <a:off x="12763500" y="633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112680</xdr:rowOff>
    </xdr:from>
    <xdr:ext cx="534377" cy="259045"/>
    <xdr:sp macro="" textlink="">
      <xdr:nvSpPr>
        <xdr:cNvPr id="541" name="テキスト ボックス 540"/>
        <xdr:cNvSpPr txBox="1"/>
      </xdr:nvSpPr>
      <xdr:spPr>
        <a:xfrm>
          <a:off x="12547111" y="61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110944</xdr:rowOff>
    </xdr:from>
    <xdr:to>
      <xdr:col>23</xdr:col>
      <xdr:colOff>568325</xdr:colOff>
      <xdr:row>38</xdr:row>
      <xdr:rowOff>41094</xdr:rowOff>
    </xdr:to>
    <xdr:sp macro="" textlink="">
      <xdr:nvSpPr>
        <xdr:cNvPr id="547" name="円/楕円 546"/>
        <xdr:cNvSpPr/>
      </xdr:nvSpPr>
      <xdr:spPr>
        <a:xfrm>
          <a:off x="16268700" y="645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89371</xdr:rowOff>
    </xdr:from>
    <xdr:ext cx="534377" cy="259045"/>
    <xdr:sp macro="" textlink="">
      <xdr:nvSpPr>
        <xdr:cNvPr id="548" name="消防費該当値テキスト"/>
        <xdr:cNvSpPr txBox="1"/>
      </xdr:nvSpPr>
      <xdr:spPr>
        <a:xfrm>
          <a:off x="16370300" y="643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18,575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150002</xdr:rowOff>
    </xdr:from>
    <xdr:to>
      <xdr:col>22</xdr:col>
      <xdr:colOff>415925</xdr:colOff>
      <xdr:row>36</xdr:row>
      <xdr:rowOff>80152</xdr:rowOff>
    </xdr:to>
    <xdr:sp macro="" textlink="">
      <xdr:nvSpPr>
        <xdr:cNvPr id="549" name="円/楕円 548"/>
        <xdr:cNvSpPr/>
      </xdr:nvSpPr>
      <xdr:spPr>
        <a:xfrm>
          <a:off x="15430500" y="61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96679</xdr:rowOff>
    </xdr:from>
    <xdr:ext cx="534377" cy="259045"/>
    <xdr:sp macro="" textlink="">
      <xdr:nvSpPr>
        <xdr:cNvPr id="550" name="テキスト ボックス 549"/>
        <xdr:cNvSpPr txBox="1"/>
      </xdr:nvSpPr>
      <xdr:spPr>
        <a:xfrm>
          <a:off x="15214111" y="59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27,879</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48895</xdr:rowOff>
    </xdr:from>
    <xdr:to>
      <xdr:col>21</xdr:col>
      <xdr:colOff>212725</xdr:colOff>
      <xdr:row>35</xdr:row>
      <xdr:rowOff>150495</xdr:rowOff>
    </xdr:to>
    <xdr:sp macro="" textlink="">
      <xdr:nvSpPr>
        <xdr:cNvPr id="551" name="円/楕円 550"/>
        <xdr:cNvSpPr/>
      </xdr:nvSpPr>
      <xdr:spPr>
        <a:xfrm>
          <a:off x="145415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167022</xdr:rowOff>
    </xdr:from>
    <xdr:ext cx="534377" cy="259045"/>
    <xdr:sp macro="" textlink="">
      <xdr:nvSpPr>
        <xdr:cNvPr id="552" name="テキスト ボックス 551"/>
        <xdr:cNvSpPr txBox="1"/>
      </xdr:nvSpPr>
      <xdr:spPr>
        <a:xfrm>
          <a:off x="14325111" y="58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149218</xdr:rowOff>
    </xdr:from>
    <xdr:to>
      <xdr:col>20</xdr:col>
      <xdr:colOff>9525</xdr:colOff>
      <xdr:row>38</xdr:row>
      <xdr:rowOff>79367</xdr:rowOff>
    </xdr:to>
    <xdr:sp macro="" textlink="">
      <xdr:nvSpPr>
        <xdr:cNvPr id="553" name="円/楕円 552"/>
        <xdr:cNvSpPr/>
      </xdr:nvSpPr>
      <xdr:spPr>
        <a:xfrm>
          <a:off x="13652500" y="64928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70495</xdr:rowOff>
    </xdr:from>
    <xdr:ext cx="534377" cy="259045"/>
    <xdr:sp macro="" textlink="">
      <xdr:nvSpPr>
        <xdr:cNvPr id="554" name="テキスト ボックス 553"/>
        <xdr:cNvSpPr txBox="1"/>
      </xdr:nvSpPr>
      <xdr:spPr>
        <a:xfrm>
          <a:off x="13436111" y="658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31456</xdr:rowOff>
    </xdr:from>
    <xdr:to>
      <xdr:col>18</xdr:col>
      <xdr:colOff>492125</xdr:colOff>
      <xdr:row>38</xdr:row>
      <xdr:rowOff>133056</xdr:rowOff>
    </xdr:to>
    <xdr:sp macro="" textlink="">
      <xdr:nvSpPr>
        <xdr:cNvPr id="555" name="円/楕円 554"/>
        <xdr:cNvSpPr/>
      </xdr:nvSpPr>
      <xdr:spPr>
        <a:xfrm>
          <a:off x="12763500" y="654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124183</xdr:rowOff>
    </xdr:from>
    <xdr:ext cx="534377" cy="259045"/>
    <xdr:sp macro="" textlink="">
      <xdr:nvSpPr>
        <xdr:cNvPr id="556" name="テキスト ボックス 555"/>
        <xdr:cNvSpPr txBox="1"/>
      </xdr:nvSpPr>
      <xdr:spPr>
        <a:xfrm>
          <a:off x="12547111" y="663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56,221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9" name="テキスト ボックス 56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71" name="テキスト ボックス 57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3" name="テキスト ボックス 57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5" name="テキスト ボックス 57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7" name="テキスト ボックス 57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167462</xdr:rowOff>
    </xdr:from>
    <xdr:to>
      <xdr:col>23</xdr:col>
      <xdr:colOff>516889</xdr:colOff>
      <xdr:row>58</xdr:row>
      <xdr:rowOff>150330</xdr:rowOff>
    </xdr:to>
    <xdr:cxnSp macro="">
      <xdr:nvCxnSpPr>
        <xdr:cNvPr id="581" name="直線コネクタ 580"/>
        <xdr:cNvCxnSpPr/>
      </xdr:nvCxnSpPr>
      <xdr:spPr>
        <a:xfrm flipV="1">
          <a:off x="16317595" y="8568512"/>
          <a:ext cx="1269" cy="15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154157</xdr:rowOff>
    </xdr:from>
    <xdr:ext cx="534377" cy="259045"/>
    <xdr:sp macro="" textlink="">
      <xdr:nvSpPr>
        <xdr:cNvPr id="582" name="教育費最小値テキスト"/>
        <xdr:cNvSpPr txBox="1"/>
      </xdr:nvSpPr>
      <xdr:spPr>
        <a:xfrm>
          <a:off x="16370300" y="100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35,163</a:t>
          </a:r>
          <a:endParaRPr kumimoji="1" lang="ja-JP" altLang="en-US" sz="1000" b="1">
            <a:latin typeface="ＭＳ Ｐゴシック"/>
          </a:endParaRPr>
        </a:p>
      </xdr:txBody>
    </xdr:sp>
    <xdr:clientData/>
  </xdr:oneCellAnchor>
  <xdr:twoCellAnchor>
    <xdr:from>
      <xdr:col>23</xdr:col>
      <xdr:colOff>428625</xdr:colOff>
      <xdr:row>58</xdr:row>
      <xdr:rowOff>150330</xdr:rowOff>
    </xdr:from>
    <xdr:to>
      <xdr:col>23</xdr:col>
      <xdr:colOff>606425</xdr:colOff>
      <xdr:row>58</xdr:row>
      <xdr:rowOff>150330</xdr:rowOff>
    </xdr:to>
    <xdr:cxnSp macro="">
      <xdr:nvCxnSpPr>
        <xdr:cNvPr id="583" name="直線コネクタ 582"/>
        <xdr:cNvCxnSpPr/>
      </xdr:nvCxnSpPr>
      <xdr:spPr>
        <a:xfrm>
          <a:off x="16230600" y="100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114139</xdr:rowOff>
    </xdr:from>
    <xdr:ext cx="599010" cy="259045"/>
    <xdr:sp macro="" textlink="">
      <xdr:nvSpPr>
        <xdr:cNvPr id="584" name="教育費最大値テキスト"/>
        <xdr:cNvSpPr txBox="1"/>
      </xdr:nvSpPr>
      <xdr:spPr>
        <a:xfrm>
          <a:off x="16370300" y="834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155,314</a:t>
          </a:r>
          <a:endParaRPr kumimoji="1" lang="ja-JP" altLang="en-US" sz="1000" b="1">
            <a:latin typeface="ＭＳ Ｐゴシック"/>
          </a:endParaRPr>
        </a:p>
      </xdr:txBody>
    </xdr:sp>
    <xdr:clientData/>
  </xdr:oneCellAnchor>
  <xdr:twoCellAnchor>
    <xdr:from>
      <xdr:col>23</xdr:col>
      <xdr:colOff>428625</xdr:colOff>
      <xdr:row>49</xdr:row>
      <xdr:rowOff>167462</xdr:rowOff>
    </xdr:from>
    <xdr:to>
      <xdr:col>23</xdr:col>
      <xdr:colOff>606425</xdr:colOff>
      <xdr:row>49</xdr:row>
      <xdr:rowOff>167462</xdr:rowOff>
    </xdr:to>
    <xdr:cxnSp macro="">
      <xdr:nvCxnSpPr>
        <xdr:cNvPr id="585" name="直線コネクタ 584"/>
        <xdr:cNvCxnSpPr/>
      </xdr:nvCxnSpPr>
      <xdr:spPr>
        <a:xfrm>
          <a:off x="16230600" y="8568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71209</xdr:rowOff>
    </xdr:from>
    <xdr:to>
      <xdr:col>23</xdr:col>
      <xdr:colOff>517525</xdr:colOff>
      <xdr:row>58</xdr:row>
      <xdr:rowOff>123584</xdr:rowOff>
    </xdr:to>
    <xdr:cxnSp macro="">
      <xdr:nvCxnSpPr>
        <xdr:cNvPr id="586" name="直線コネクタ 585"/>
        <xdr:cNvCxnSpPr/>
      </xdr:nvCxnSpPr>
      <xdr:spPr>
        <a:xfrm flipV="1">
          <a:off x="15481300" y="9843859"/>
          <a:ext cx="838200" cy="2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8069</xdr:rowOff>
    </xdr:from>
    <xdr:ext cx="534377" cy="259045"/>
    <xdr:sp macro="" textlink="">
      <xdr:nvSpPr>
        <xdr:cNvPr id="587" name="教育費平均値テキスト"/>
        <xdr:cNvSpPr txBox="1"/>
      </xdr:nvSpPr>
      <xdr:spPr>
        <a:xfrm>
          <a:off x="16370300" y="960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156642</xdr:rowOff>
    </xdr:from>
    <xdr:to>
      <xdr:col>23</xdr:col>
      <xdr:colOff>568325</xdr:colOff>
      <xdr:row>57</xdr:row>
      <xdr:rowOff>86792</xdr:rowOff>
    </xdr:to>
    <xdr:sp macro="" textlink="">
      <xdr:nvSpPr>
        <xdr:cNvPr id="588" name="フローチャート : 判断 587"/>
        <xdr:cNvSpPr/>
      </xdr:nvSpPr>
      <xdr:spPr>
        <a:xfrm>
          <a:off x="16268700" y="97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169634</xdr:rowOff>
    </xdr:from>
    <xdr:to>
      <xdr:col>22</xdr:col>
      <xdr:colOff>365125</xdr:colOff>
      <xdr:row>58</xdr:row>
      <xdr:rowOff>123584</xdr:rowOff>
    </xdr:to>
    <xdr:cxnSp macro="">
      <xdr:nvCxnSpPr>
        <xdr:cNvPr id="589" name="直線コネクタ 588"/>
        <xdr:cNvCxnSpPr/>
      </xdr:nvCxnSpPr>
      <xdr:spPr>
        <a:xfrm>
          <a:off x="14592300" y="9942284"/>
          <a:ext cx="889000" cy="1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111722</xdr:rowOff>
    </xdr:from>
    <xdr:to>
      <xdr:col>22</xdr:col>
      <xdr:colOff>415925</xdr:colOff>
      <xdr:row>57</xdr:row>
      <xdr:rowOff>41872</xdr:rowOff>
    </xdr:to>
    <xdr:sp macro="" textlink="">
      <xdr:nvSpPr>
        <xdr:cNvPr id="590" name="フローチャート : 判断 589"/>
        <xdr:cNvSpPr/>
      </xdr:nvSpPr>
      <xdr:spPr>
        <a:xfrm>
          <a:off x="15430500" y="971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58399</xdr:rowOff>
    </xdr:from>
    <xdr:ext cx="534377" cy="259045"/>
    <xdr:sp macro="" textlink="">
      <xdr:nvSpPr>
        <xdr:cNvPr id="591" name="テキスト ボックス 590"/>
        <xdr:cNvSpPr txBox="1"/>
      </xdr:nvSpPr>
      <xdr:spPr>
        <a:xfrm>
          <a:off x="15214111" y="948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63779</xdr:rowOff>
    </xdr:from>
    <xdr:to>
      <xdr:col>21</xdr:col>
      <xdr:colOff>161925</xdr:colOff>
      <xdr:row>57</xdr:row>
      <xdr:rowOff>169634</xdr:rowOff>
    </xdr:to>
    <xdr:cxnSp macro="">
      <xdr:nvCxnSpPr>
        <xdr:cNvPr id="592" name="直線コネクタ 591"/>
        <xdr:cNvCxnSpPr/>
      </xdr:nvCxnSpPr>
      <xdr:spPr>
        <a:xfrm>
          <a:off x="13703300" y="9836429"/>
          <a:ext cx="889000" cy="10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30493</xdr:rowOff>
    </xdr:from>
    <xdr:to>
      <xdr:col>21</xdr:col>
      <xdr:colOff>212725</xdr:colOff>
      <xdr:row>57</xdr:row>
      <xdr:rowOff>132093</xdr:rowOff>
    </xdr:to>
    <xdr:sp macro="" textlink="">
      <xdr:nvSpPr>
        <xdr:cNvPr id="593" name="フローチャート : 判断 592"/>
        <xdr:cNvSpPr/>
      </xdr:nvSpPr>
      <xdr:spPr>
        <a:xfrm>
          <a:off x="14541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148620</xdr:rowOff>
    </xdr:from>
    <xdr:ext cx="534377" cy="259045"/>
    <xdr:sp macro="" textlink="">
      <xdr:nvSpPr>
        <xdr:cNvPr id="594" name="テキスト ボックス 593"/>
        <xdr:cNvSpPr txBox="1"/>
      </xdr:nvSpPr>
      <xdr:spPr>
        <a:xfrm>
          <a:off x="14325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63779</xdr:rowOff>
    </xdr:from>
    <xdr:to>
      <xdr:col>19</xdr:col>
      <xdr:colOff>644525</xdr:colOff>
      <xdr:row>58</xdr:row>
      <xdr:rowOff>134404</xdr:rowOff>
    </xdr:to>
    <xdr:cxnSp macro="">
      <xdr:nvCxnSpPr>
        <xdr:cNvPr id="595" name="直線コネクタ 594"/>
        <xdr:cNvCxnSpPr/>
      </xdr:nvCxnSpPr>
      <xdr:spPr>
        <a:xfrm flipV="1">
          <a:off x="12814300" y="9836429"/>
          <a:ext cx="889000" cy="2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167501</xdr:rowOff>
    </xdr:from>
    <xdr:to>
      <xdr:col>20</xdr:col>
      <xdr:colOff>9525</xdr:colOff>
      <xdr:row>57</xdr:row>
      <xdr:rowOff>97651</xdr:rowOff>
    </xdr:to>
    <xdr:sp macro="" textlink="">
      <xdr:nvSpPr>
        <xdr:cNvPr id="596" name="フローチャート : 判断 595"/>
        <xdr:cNvSpPr/>
      </xdr:nvSpPr>
      <xdr:spPr>
        <a:xfrm>
          <a:off x="13652500" y="976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114178</xdr:rowOff>
    </xdr:from>
    <xdr:ext cx="534377" cy="259045"/>
    <xdr:sp macro="" textlink="">
      <xdr:nvSpPr>
        <xdr:cNvPr id="597" name="テキスト ボックス 596"/>
        <xdr:cNvSpPr txBox="1"/>
      </xdr:nvSpPr>
      <xdr:spPr>
        <a:xfrm>
          <a:off x="13436111" y="954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17679</xdr:rowOff>
    </xdr:from>
    <xdr:to>
      <xdr:col>18</xdr:col>
      <xdr:colOff>492125</xdr:colOff>
      <xdr:row>57</xdr:row>
      <xdr:rowOff>119279</xdr:rowOff>
    </xdr:to>
    <xdr:sp macro="" textlink="">
      <xdr:nvSpPr>
        <xdr:cNvPr id="598" name="フローチャート : 判断 597"/>
        <xdr:cNvSpPr/>
      </xdr:nvSpPr>
      <xdr:spPr>
        <a:xfrm>
          <a:off x="12763500" y="9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135806</xdr:rowOff>
    </xdr:from>
    <xdr:ext cx="534377" cy="259045"/>
    <xdr:sp macro="" textlink="">
      <xdr:nvSpPr>
        <xdr:cNvPr id="599" name="テキスト ボックス 598"/>
        <xdr:cNvSpPr txBox="1"/>
      </xdr:nvSpPr>
      <xdr:spPr>
        <a:xfrm>
          <a:off x="12547111" y="956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20409</xdr:rowOff>
    </xdr:from>
    <xdr:to>
      <xdr:col>23</xdr:col>
      <xdr:colOff>568325</xdr:colOff>
      <xdr:row>57</xdr:row>
      <xdr:rowOff>122009</xdr:rowOff>
    </xdr:to>
    <xdr:sp macro="" textlink="">
      <xdr:nvSpPr>
        <xdr:cNvPr id="605" name="円/楕円 604"/>
        <xdr:cNvSpPr/>
      </xdr:nvSpPr>
      <xdr:spPr>
        <a:xfrm>
          <a:off x="16268700" y="979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170286</xdr:rowOff>
    </xdr:from>
    <xdr:ext cx="534377" cy="259045"/>
    <xdr:sp macro="" textlink="">
      <xdr:nvSpPr>
        <xdr:cNvPr id="606" name="教育費該当値テキスト"/>
        <xdr:cNvSpPr txBox="1"/>
      </xdr:nvSpPr>
      <xdr:spPr>
        <a:xfrm>
          <a:off x="16370300" y="977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54,893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72784</xdr:rowOff>
    </xdr:from>
    <xdr:to>
      <xdr:col>22</xdr:col>
      <xdr:colOff>415925</xdr:colOff>
      <xdr:row>59</xdr:row>
      <xdr:rowOff>2934</xdr:rowOff>
    </xdr:to>
    <xdr:sp macro="" textlink="">
      <xdr:nvSpPr>
        <xdr:cNvPr id="607" name="円/楕円 606"/>
        <xdr:cNvSpPr/>
      </xdr:nvSpPr>
      <xdr:spPr>
        <a:xfrm>
          <a:off x="15430500" y="1001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165511</xdr:rowOff>
    </xdr:from>
    <xdr:ext cx="534377" cy="259045"/>
    <xdr:sp macro="" textlink="">
      <xdr:nvSpPr>
        <xdr:cNvPr id="608" name="テキスト ボックス 607"/>
        <xdr:cNvSpPr txBox="1"/>
      </xdr:nvSpPr>
      <xdr:spPr>
        <a:xfrm>
          <a:off x="15214111" y="101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37,269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118834</xdr:rowOff>
    </xdr:from>
    <xdr:to>
      <xdr:col>21</xdr:col>
      <xdr:colOff>212725</xdr:colOff>
      <xdr:row>58</xdr:row>
      <xdr:rowOff>48984</xdr:rowOff>
    </xdr:to>
    <xdr:sp macro="" textlink="">
      <xdr:nvSpPr>
        <xdr:cNvPr id="609" name="円/楕円 608"/>
        <xdr:cNvSpPr/>
      </xdr:nvSpPr>
      <xdr:spPr>
        <a:xfrm>
          <a:off x="14541500" y="989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40111</xdr:rowOff>
    </xdr:from>
    <xdr:ext cx="534377" cy="259045"/>
    <xdr:sp macro="" textlink="">
      <xdr:nvSpPr>
        <xdr:cNvPr id="610" name="テキスト ボックス 609"/>
        <xdr:cNvSpPr txBox="1"/>
      </xdr:nvSpPr>
      <xdr:spPr>
        <a:xfrm>
          <a:off x="14325111" y="998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47,143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12979</xdr:rowOff>
    </xdr:from>
    <xdr:to>
      <xdr:col>20</xdr:col>
      <xdr:colOff>9525</xdr:colOff>
      <xdr:row>57</xdr:row>
      <xdr:rowOff>114579</xdr:rowOff>
    </xdr:to>
    <xdr:sp macro="" textlink="">
      <xdr:nvSpPr>
        <xdr:cNvPr id="611" name="円/楕円 610"/>
        <xdr:cNvSpPr/>
      </xdr:nvSpPr>
      <xdr:spPr>
        <a:xfrm>
          <a:off x="13652500" y="978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105706</xdr:rowOff>
    </xdr:from>
    <xdr:ext cx="534377" cy="259045"/>
    <xdr:sp macro="" textlink="">
      <xdr:nvSpPr>
        <xdr:cNvPr id="612" name="テキスト ボックス 611"/>
        <xdr:cNvSpPr txBox="1"/>
      </xdr:nvSpPr>
      <xdr:spPr>
        <a:xfrm>
          <a:off x="13436111" y="987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55,478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83604</xdr:rowOff>
    </xdr:from>
    <xdr:to>
      <xdr:col>18</xdr:col>
      <xdr:colOff>492125</xdr:colOff>
      <xdr:row>59</xdr:row>
      <xdr:rowOff>13754</xdr:rowOff>
    </xdr:to>
    <xdr:sp macro="" textlink="">
      <xdr:nvSpPr>
        <xdr:cNvPr id="613" name="円/楕円 612"/>
        <xdr:cNvSpPr/>
      </xdr:nvSpPr>
      <xdr:spPr>
        <a:xfrm>
          <a:off x="12763500" y="1002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4881</xdr:rowOff>
    </xdr:from>
    <xdr:ext cx="534377" cy="259045"/>
    <xdr:sp macro="" textlink="">
      <xdr:nvSpPr>
        <xdr:cNvPr id="614" name="テキスト ボックス 613"/>
        <xdr:cNvSpPr txBox="1"/>
      </xdr:nvSpPr>
      <xdr:spPr>
        <a:xfrm>
          <a:off x="12547111" y="1012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20988</xdr:rowOff>
    </xdr:from>
    <xdr:to>
      <xdr:col>23</xdr:col>
      <xdr:colOff>516889</xdr:colOff>
      <xdr:row>78</xdr:row>
      <xdr:rowOff>139700</xdr:rowOff>
    </xdr:to>
    <xdr:cxnSp macro="">
      <xdr:nvCxnSpPr>
        <xdr:cNvPr id="636" name="直線コネクタ 635"/>
        <xdr:cNvCxnSpPr/>
      </xdr:nvCxnSpPr>
      <xdr:spPr>
        <a:xfrm flipV="1">
          <a:off x="16317595" y="12193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17967</xdr:rowOff>
    </xdr:from>
    <xdr:ext cx="249299" cy="259045"/>
    <xdr:sp macro="" textlink="">
      <xdr:nvSpPr>
        <xdr:cNvPr id="637" name="災害復旧費最小値テキスト"/>
        <xdr:cNvSpPr txBox="1"/>
      </xdr:nvSpPr>
      <xdr:spPr>
        <a:xfrm>
          <a:off x="16370300" y="13562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8" name="直線コネクタ 63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139115</xdr:rowOff>
    </xdr:from>
    <xdr:ext cx="599010" cy="259045"/>
    <xdr:sp macro="" textlink="">
      <xdr:nvSpPr>
        <xdr:cNvPr id="639" name="災害復旧費最大値テキスト"/>
        <xdr:cNvSpPr txBox="1"/>
      </xdr:nvSpPr>
      <xdr:spPr>
        <a:xfrm>
          <a:off x="16370300" y="1196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71</xdr:row>
      <xdr:rowOff>20988</xdr:rowOff>
    </xdr:from>
    <xdr:to>
      <xdr:col>23</xdr:col>
      <xdr:colOff>606425</xdr:colOff>
      <xdr:row>71</xdr:row>
      <xdr:rowOff>20988</xdr:rowOff>
    </xdr:to>
    <xdr:cxnSp macro="">
      <xdr:nvCxnSpPr>
        <xdr:cNvPr id="640" name="直線コネクタ 639"/>
        <xdr:cNvCxnSpPr/>
      </xdr:nvCxnSpPr>
      <xdr:spPr>
        <a:xfrm>
          <a:off x="16230600" y="1219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130674</xdr:rowOff>
    </xdr:from>
    <xdr:to>
      <xdr:col>23</xdr:col>
      <xdr:colOff>517525</xdr:colOff>
      <xdr:row>78</xdr:row>
      <xdr:rowOff>139378</xdr:rowOff>
    </xdr:to>
    <xdr:cxnSp macro="">
      <xdr:nvCxnSpPr>
        <xdr:cNvPr id="641" name="直線コネクタ 640"/>
        <xdr:cNvCxnSpPr/>
      </xdr:nvCxnSpPr>
      <xdr:spPr>
        <a:xfrm>
          <a:off x="15481300" y="13503774"/>
          <a:ext cx="838200" cy="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106867</xdr:rowOff>
    </xdr:from>
    <xdr:ext cx="469744" cy="259045"/>
    <xdr:sp macro="" textlink="">
      <xdr:nvSpPr>
        <xdr:cNvPr id="642" name="災害復旧費平均値テキスト"/>
        <xdr:cNvSpPr txBox="1"/>
      </xdr:nvSpPr>
      <xdr:spPr>
        <a:xfrm>
          <a:off x="16370300" y="13308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83990</xdr:rowOff>
    </xdr:from>
    <xdr:to>
      <xdr:col>23</xdr:col>
      <xdr:colOff>568325</xdr:colOff>
      <xdr:row>79</xdr:row>
      <xdr:rowOff>14140</xdr:rowOff>
    </xdr:to>
    <xdr:sp macro="" textlink="">
      <xdr:nvSpPr>
        <xdr:cNvPr id="643" name="フローチャート : 判断 642"/>
        <xdr:cNvSpPr/>
      </xdr:nvSpPr>
      <xdr:spPr>
        <a:xfrm>
          <a:off x="162687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130674</xdr:rowOff>
    </xdr:from>
    <xdr:to>
      <xdr:col>22</xdr:col>
      <xdr:colOff>365125</xdr:colOff>
      <xdr:row>78</xdr:row>
      <xdr:rowOff>136809</xdr:rowOff>
    </xdr:to>
    <xdr:cxnSp macro="">
      <xdr:nvCxnSpPr>
        <xdr:cNvPr id="644" name="直線コネクタ 643"/>
        <xdr:cNvCxnSpPr/>
      </xdr:nvCxnSpPr>
      <xdr:spPr>
        <a:xfrm flipV="1">
          <a:off x="14592300" y="13503774"/>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83245</xdr:rowOff>
    </xdr:from>
    <xdr:to>
      <xdr:col>22</xdr:col>
      <xdr:colOff>415925</xdr:colOff>
      <xdr:row>79</xdr:row>
      <xdr:rowOff>13395</xdr:rowOff>
    </xdr:to>
    <xdr:sp macro="" textlink="">
      <xdr:nvSpPr>
        <xdr:cNvPr id="645" name="フローチャート : 判断 644"/>
        <xdr:cNvSpPr/>
      </xdr:nvSpPr>
      <xdr:spPr>
        <a:xfrm>
          <a:off x="15430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4522</xdr:rowOff>
    </xdr:from>
    <xdr:ext cx="469744" cy="259045"/>
    <xdr:sp macro="" textlink="">
      <xdr:nvSpPr>
        <xdr:cNvPr id="646" name="テキスト ボックス 645"/>
        <xdr:cNvSpPr txBox="1"/>
      </xdr:nvSpPr>
      <xdr:spPr>
        <a:xfrm>
          <a:off x="15246427" y="135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127994</xdr:rowOff>
    </xdr:from>
    <xdr:to>
      <xdr:col>21</xdr:col>
      <xdr:colOff>161925</xdr:colOff>
      <xdr:row>78</xdr:row>
      <xdr:rowOff>136809</xdr:rowOff>
    </xdr:to>
    <xdr:cxnSp macro="">
      <xdr:nvCxnSpPr>
        <xdr:cNvPr id="647" name="直線コネクタ 646"/>
        <xdr:cNvCxnSpPr/>
      </xdr:nvCxnSpPr>
      <xdr:spPr>
        <a:xfrm>
          <a:off x="13703300" y="13501094"/>
          <a:ext cx="8890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78698</xdr:rowOff>
    </xdr:from>
    <xdr:to>
      <xdr:col>21</xdr:col>
      <xdr:colOff>212725</xdr:colOff>
      <xdr:row>79</xdr:row>
      <xdr:rowOff>8848</xdr:rowOff>
    </xdr:to>
    <xdr:sp macro="" textlink="">
      <xdr:nvSpPr>
        <xdr:cNvPr id="648" name="フローチャート : 判断 647"/>
        <xdr:cNvSpPr/>
      </xdr:nvSpPr>
      <xdr:spPr>
        <a:xfrm>
          <a:off x="14541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25375</xdr:rowOff>
    </xdr:from>
    <xdr:ext cx="469744" cy="259045"/>
    <xdr:sp macro="" textlink="">
      <xdr:nvSpPr>
        <xdr:cNvPr id="649" name="テキスト ボックス 648"/>
        <xdr:cNvSpPr txBox="1"/>
      </xdr:nvSpPr>
      <xdr:spPr>
        <a:xfrm>
          <a:off x="14357427"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127994</xdr:rowOff>
    </xdr:from>
    <xdr:to>
      <xdr:col>19</xdr:col>
      <xdr:colOff>644525</xdr:colOff>
      <xdr:row>78</xdr:row>
      <xdr:rowOff>128860</xdr:rowOff>
    </xdr:to>
    <xdr:cxnSp macro="">
      <xdr:nvCxnSpPr>
        <xdr:cNvPr id="650" name="直線コネクタ 649"/>
        <xdr:cNvCxnSpPr/>
      </xdr:nvCxnSpPr>
      <xdr:spPr>
        <a:xfrm flipV="1">
          <a:off x="12814300" y="13501094"/>
          <a:ext cx="889000" cy="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73000</xdr:rowOff>
    </xdr:from>
    <xdr:to>
      <xdr:col>20</xdr:col>
      <xdr:colOff>9525</xdr:colOff>
      <xdr:row>79</xdr:row>
      <xdr:rowOff>3150</xdr:rowOff>
    </xdr:to>
    <xdr:sp macro="" textlink="">
      <xdr:nvSpPr>
        <xdr:cNvPr id="651" name="フローチャート : 判断 650"/>
        <xdr:cNvSpPr/>
      </xdr:nvSpPr>
      <xdr:spPr>
        <a:xfrm>
          <a:off x="13652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19677</xdr:rowOff>
    </xdr:from>
    <xdr:ext cx="469744" cy="259045"/>
    <xdr:sp macro="" textlink="">
      <xdr:nvSpPr>
        <xdr:cNvPr id="652" name="テキスト ボックス 651"/>
        <xdr:cNvSpPr txBox="1"/>
      </xdr:nvSpPr>
      <xdr:spPr>
        <a:xfrm>
          <a:off x="13468427"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70351</xdr:rowOff>
    </xdr:from>
    <xdr:to>
      <xdr:col>18</xdr:col>
      <xdr:colOff>492125</xdr:colOff>
      <xdr:row>79</xdr:row>
      <xdr:rowOff>501</xdr:rowOff>
    </xdr:to>
    <xdr:sp macro="" textlink="">
      <xdr:nvSpPr>
        <xdr:cNvPr id="653" name="フローチャート : 判断 652"/>
        <xdr:cNvSpPr/>
      </xdr:nvSpPr>
      <xdr:spPr>
        <a:xfrm>
          <a:off x="12763500" y="1344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17028</xdr:rowOff>
    </xdr:from>
    <xdr:ext cx="469744" cy="259045"/>
    <xdr:sp macro="" textlink="">
      <xdr:nvSpPr>
        <xdr:cNvPr id="654" name="テキスト ボックス 653"/>
        <xdr:cNvSpPr txBox="1"/>
      </xdr:nvSpPr>
      <xdr:spPr>
        <a:xfrm>
          <a:off x="12579427" y="1321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88578</xdr:rowOff>
    </xdr:from>
    <xdr:to>
      <xdr:col>23</xdr:col>
      <xdr:colOff>568325</xdr:colOff>
      <xdr:row>79</xdr:row>
      <xdr:rowOff>18728</xdr:rowOff>
    </xdr:to>
    <xdr:sp macro="" textlink="">
      <xdr:nvSpPr>
        <xdr:cNvPr id="660" name="円/楕円 659"/>
        <xdr:cNvSpPr/>
      </xdr:nvSpPr>
      <xdr:spPr>
        <a:xfrm>
          <a:off x="16268700" y="134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62417</xdr:rowOff>
    </xdr:from>
    <xdr:ext cx="378565" cy="259045"/>
    <xdr:sp macro="" textlink="">
      <xdr:nvSpPr>
        <xdr:cNvPr id="661" name="災害復旧費該当値テキスト"/>
        <xdr:cNvSpPr txBox="1"/>
      </xdr:nvSpPr>
      <xdr:spPr>
        <a:xfrm>
          <a:off x="16370300" y="13435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79874</xdr:rowOff>
    </xdr:from>
    <xdr:to>
      <xdr:col>22</xdr:col>
      <xdr:colOff>415925</xdr:colOff>
      <xdr:row>79</xdr:row>
      <xdr:rowOff>10024</xdr:rowOff>
    </xdr:to>
    <xdr:sp macro="" textlink="">
      <xdr:nvSpPr>
        <xdr:cNvPr id="662" name="円/楕円 661"/>
        <xdr:cNvSpPr/>
      </xdr:nvSpPr>
      <xdr:spPr>
        <a:xfrm>
          <a:off x="15430500" y="134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26551</xdr:rowOff>
    </xdr:from>
    <xdr:ext cx="469744" cy="259045"/>
    <xdr:sp macro="" textlink="">
      <xdr:nvSpPr>
        <xdr:cNvPr id="663" name="テキスト ボックス 662"/>
        <xdr:cNvSpPr txBox="1"/>
      </xdr:nvSpPr>
      <xdr:spPr>
        <a:xfrm>
          <a:off x="15246427" y="1322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86009</xdr:rowOff>
    </xdr:from>
    <xdr:to>
      <xdr:col>21</xdr:col>
      <xdr:colOff>212725</xdr:colOff>
      <xdr:row>79</xdr:row>
      <xdr:rowOff>16159</xdr:rowOff>
    </xdr:to>
    <xdr:sp macro="" textlink="">
      <xdr:nvSpPr>
        <xdr:cNvPr id="664" name="円/楕円 663"/>
        <xdr:cNvSpPr/>
      </xdr:nvSpPr>
      <xdr:spPr>
        <a:xfrm>
          <a:off x="14541500" y="1345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7286</xdr:rowOff>
    </xdr:from>
    <xdr:ext cx="469744" cy="259045"/>
    <xdr:sp macro="" textlink="">
      <xdr:nvSpPr>
        <xdr:cNvPr id="665" name="テキスト ボックス 664"/>
        <xdr:cNvSpPr txBox="1"/>
      </xdr:nvSpPr>
      <xdr:spPr>
        <a:xfrm>
          <a:off x="14357427" y="1355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77194</xdr:rowOff>
    </xdr:from>
    <xdr:to>
      <xdr:col>20</xdr:col>
      <xdr:colOff>9525</xdr:colOff>
      <xdr:row>79</xdr:row>
      <xdr:rowOff>7344</xdr:rowOff>
    </xdr:to>
    <xdr:sp macro="" textlink="">
      <xdr:nvSpPr>
        <xdr:cNvPr id="666" name="円/楕円 665"/>
        <xdr:cNvSpPr/>
      </xdr:nvSpPr>
      <xdr:spPr>
        <a:xfrm>
          <a:off x="13652500" y="1345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169921</xdr:rowOff>
    </xdr:from>
    <xdr:ext cx="469744" cy="259045"/>
    <xdr:sp macro="" textlink="">
      <xdr:nvSpPr>
        <xdr:cNvPr id="667" name="テキスト ボックス 666"/>
        <xdr:cNvSpPr txBox="1"/>
      </xdr:nvSpPr>
      <xdr:spPr>
        <a:xfrm>
          <a:off x="13468427" y="1354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78060</xdr:rowOff>
    </xdr:from>
    <xdr:to>
      <xdr:col>18</xdr:col>
      <xdr:colOff>492125</xdr:colOff>
      <xdr:row>79</xdr:row>
      <xdr:rowOff>8210</xdr:rowOff>
    </xdr:to>
    <xdr:sp macro="" textlink="">
      <xdr:nvSpPr>
        <xdr:cNvPr id="668" name="円/楕円 667"/>
        <xdr:cNvSpPr/>
      </xdr:nvSpPr>
      <xdr:spPr>
        <a:xfrm>
          <a:off x="12763500" y="134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170787</xdr:rowOff>
    </xdr:from>
    <xdr:ext cx="469744" cy="259045"/>
    <xdr:sp macro="" textlink="">
      <xdr:nvSpPr>
        <xdr:cNvPr id="669" name="テキスト ボックス 668"/>
        <xdr:cNvSpPr txBox="1"/>
      </xdr:nvSpPr>
      <xdr:spPr>
        <a:xfrm>
          <a:off x="12579427" y="135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152806</xdr:rowOff>
    </xdr:from>
    <xdr:to>
      <xdr:col>23</xdr:col>
      <xdr:colOff>516889</xdr:colOff>
      <xdr:row>98</xdr:row>
      <xdr:rowOff>54648</xdr:rowOff>
    </xdr:to>
    <xdr:cxnSp macro="">
      <xdr:nvCxnSpPr>
        <xdr:cNvPr id="693" name="直線コネクタ 692"/>
        <xdr:cNvCxnSpPr/>
      </xdr:nvCxnSpPr>
      <xdr:spPr>
        <a:xfrm flipV="1">
          <a:off x="16317595" y="15583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58475</xdr:rowOff>
    </xdr:from>
    <xdr:ext cx="534377" cy="259045"/>
    <xdr:sp macro="" textlink="">
      <xdr:nvSpPr>
        <xdr:cNvPr id="694" name="公債費最小値テキスト"/>
        <xdr:cNvSpPr txBox="1"/>
      </xdr:nvSpPr>
      <xdr:spPr>
        <a:xfrm>
          <a:off x="16370300" y="168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98</xdr:row>
      <xdr:rowOff>54648</xdr:rowOff>
    </xdr:from>
    <xdr:to>
      <xdr:col>23</xdr:col>
      <xdr:colOff>606425</xdr:colOff>
      <xdr:row>98</xdr:row>
      <xdr:rowOff>54648</xdr:rowOff>
    </xdr:to>
    <xdr:cxnSp macro="">
      <xdr:nvCxnSpPr>
        <xdr:cNvPr id="695" name="直線コネクタ 694"/>
        <xdr:cNvCxnSpPr/>
      </xdr:nvCxnSpPr>
      <xdr:spPr>
        <a:xfrm>
          <a:off x="16230600" y="168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99483</xdr:rowOff>
    </xdr:from>
    <xdr:ext cx="599010" cy="259045"/>
    <xdr:sp macro="" textlink="">
      <xdr:nvSpPr>
        <xdr:cNvPr id="696" name="公債費最大値テキスト"/>
        <xdr:cNvSpPr txBox="1"/>
      </xdr:nvSpPr>
      <xdr:spPr>
        <a:xfrm>
          <a:off x="16370300" y="153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90</xdr:row>
      <xdr:rowOff>152806</xdr:rowOff>
    </xdr:from>
    <xdr:to>
      <xdr:col>23</xdr:col>
      <xdr:colOff>606425</xdr:colOff>
      <xdr:row>90</xdr:row>
      <xdr:rowOff>152806</xdr:rowOff>
    </xdr:to>
    <xdr:cxnSp macro="">
      <xdr:nvCxnSpPr>
        <xdr:cNvPr id="697" name="直線コネクタ 696"/>
        <xdr:cNvCxnSpPr/>
      </xdr:nvCxnSpPr>
      <xdr:spPr>
        <a:xfrm>
          <a:off x="16230600" y="155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79921</xdr:rowOff>
    </xdr:from>
    <xdr:to>
      <xdr:col>23</xdr:col>
      <xdr:colOff>517525</xdr:colOff>
      <xdr:row>94</xdr:row>
      <xdr:rowOff>110528</xdr:rowOff>
    </xdr:to>
    <xdr:cxnSp macro="">
      <xdr:nvCxnSpPr>
        <xdr:cNvPr id="698" name="直線コネクタ 697"/>
        <xdr:cNvCxnSpPr/>
      </xdr:nvCxnSpPr>
      <xdr:spPr>
        <a:xfrm>
          <a:off x="15481300" y="16196221"/>
          <a:ext cx="8382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41432</xdr:rowOff>
    </xdr:from>
    <xdr:ext cx="534377" cy="259045"/>
    <xdr:sp macro="" textlink="">
      <xdr:nvSpPr>
        <xdr:cNvPr id="699" name="公債費平均値テキスト"/>
        <xdr:cNvSpPr txBox="1"/>
      </xdr:nvSpPr>
      <xdr:spPr>
        <a:xfrm>
          <a:off x="16370300" y="15986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18555</xdr:rowOff>
    </xdr:from>
    <xdr:to>
      <xdr:col>23</xdr:col>
      <xdr:colOff>568325</xdr:colOff>
      <xdr:row>94</xdr:row>
      <xdr:rowOff>120155</xdr:rowOff>
    </xdr:to>
    <xdr:sp macro="" textlink="">
      <xdr:nvSpPr>
        <xdr:cNvPr id="700" name="フローチャート : 判断 699"/>
        <xdr:cNvSpPr/>
      </xdr:nvSpPr>
      <xdr:spPr>
        <a:xfrm>
          <a:off x="16268700" y="161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22213</xdr:rowOff>
    </xdr:from>
    <xdr:to>
      <xdr:col>22</xdr:col>
      <xdr:colOff>365125</xdr:colOff>
      <xdr:row>94</xdr:row>
      <xdr:rowOff>79921</xdr:rowOff>
    </xdr:to>
    <xdr:cxnSp macro="">
      <xdr:nvCxnSpPr>
        <xdr:cNvPr id="701" name="直線コネクタ 700"/>
        <xdr:cNvCxnSpPr/>
      </xdr:nvCxnSpPr>
      <xdr:spPr>
        <a:xfrm>
          <a:off x="14592300" y="16138513"/>
          <a:ext cx="889000" cy="5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10998</xdr:rowOff>
    </xdr:from>
    <xdr:to>
      <xdr:col>22</xdr:col>
      <xdr:colOff>415925</xdr:colOff>
      <xdr:row>94</xdr:row>
      <xdr:rowOff>112598</xdr:rowOff>
    </xdr:to>
    <xdr:sp macro="" textlink="">
      <xdr:nvSpPr>
        <xdr:cNvPr id="702" name="フローチャート : 判断 701"/>
        <xdr:cNvSpPr/>
      </xdr:nvSpPr>
      <xdr:spPr>
        <a:xfrm>
          <a:off x="15430500" y="161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129125</xdr:rowOff>
    </xdr:from>
    <xdr:ext cx="534377" cy="259045"/>
    <xdr:sp macro="" textlink="">
      <xdr:nvSpPr>
        <xdr:cNvPr id="703" name="テキスト ボックス 702"/>
        <xdr:cNvSpPr txBox="1"/>
      </xdr:nvSpPr>
      <xdr:spPr>
        <a:xfrm>
          <a:off x="15214111" y="1590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162446</xdr:rowOff>
    </xdr:from>
    <xdr:to>
      <xdr:col>21</xdr:col>
      <xdr:colOff>161925</xdr:colOff>
      <xdr:row>94</xdr:row>
      <xdr:rowOff>22213</xdr:rowOff>
    </xdr:to>
    <xdr:cxnSp macro="">
      <xdr:nvCxnSpPr>
        <xdr:cNvPr id="704" name="直線コネクタ 703"/>
        <xdr:cNvCxnSpPr/>
      </xdr:nvCxnSpPr>
      <xdr:spPr>
        <a:xfrm>
          <a:off x="13703300" y="16107296"/>
          <a:ext cx="889000" cy="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29820</xdr:rowOff>
    </xdr:from>
    <xdr:to>
      <xdr:col>21</xdr:col>
      <xdr:colOff>212725</xdr:colOff>
      <xdr:row>94</xdr:row>
      <xdr:rowOff>131420</xdr:rowOff>
    </xdr:to>
    <xdr:sp macro="" textlink="">
      <xdr:nvSpPr>
        <xdr:cNvPr id="705" name="フローチャート : 判断 704"/>
        <xdr:cNvSpPr/>
      </xdr:nvSpPr>
      <xdr:spPr>
        <a:xfrm>
          <a:off x="14541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122547</xdr:rowOff>
    </xdr:from>
    <xdr:ext cx="534377" cy="259045"/>
    <xdr:sp macro="" textlink="">
      <xdr:nvSpPr>
        <xdr:cNvPr id="706" name="テキスト ボックス 705"/>
        <xdr:cNvSpPr txBox="1"/>
      </xdr:nvSpPr>
      <xdr:spPr>
        <a:xfrm>
          <a:off x="14325111" y="162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107023</xdr:rowOff>
    </xdr:from>
    <xdr:to>
      <xdr:col>19</xdr:col>
      <xdr:colOff>644525</xdr:colOff>
      <xdr:row>93</xdr:row>
      <xdr:rowOff>162446</xdr:rowOff>
    </xdr:to>
    <xdr:cxnSp macro="">
      <xdr:nvCxnSpPr>
        <xdr:cNvPr id="707" name="直線コネクタ 706"/>
        <xdr:cNvCxnSpPr/>
      </xdr:nvCxnSpPr>
      <xdr:spPr>
        <a:xfrm>
          <a:off x="12814300" y="16051873"/>
          <a:ext cx="889000" cy="5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37212</xdr:rowOff>
    </xdr:from>
    <xdr:to>
      <xdr:col>20</xdr:col>
      <xdr:colOff>9525</xdr:colOff>
      <xdr:row>94</xdr:row>
      <xdr:rowOff>138812</xdr:rowOff>
    </xdr:to>
    <xdr:sp macro="" textlink="">
      <xdr:nvSpPr>
        <xdr:cNvPr id="708" name="フローチャート : 判断 707"/>
        <xdr:cNvSpPr/>
      </xdr:nvSpPr>
      <xdr:spPr>
        <a:xfrm>
          <a:off x="13652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129939</xdr:rowOff>
    </xdr:from>
    <xdr:ext cx="534377" cy="259045"/>
    <xdr:sp macro="" textlink="">
      <xdr:nvSpPr>
        <xdr:cNvPr id="709" name="テキスト ボックス 708"/>
        <xdr:cNvSpPr txBox="1"/>
      </xdr:nvSpPr>
      <xdr:spPr>
        <a:xfrm>
          <a:off x="13436111" y="162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32665</xdr:rowOff>
    </xdr:from>
    <xdr:to>
      <xdr:col>18</xdr:col>
      <xdr:colOff>492125</xdr:colOff>
      <xdr:row>94</xdr:row>
      <xdr:rowOff>134265</xdr:rowOff>
    </xdr:to>
    <xdr:sp macro="" textlink="">
      <xdr:nvSpPr>
        <xdr:cNvPr id="710" name="フローチャート : 判断 709"/>
        <xdr:cNvSpPr/>
      </xdr:nvSpPr>
      <xdr:spPr>
        <a:xfrm>
          <a:off x="12763500" y="1614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125392</xdr:rowOff>
    </xdr:from>
    <xdr:ext cx="534377" cy="259045"/>
    <xdr:sp macro="" textlink="">
      <xdr:nvSpPr>
        <xdr:cNvPr id="711" name="テキスト ボックス 710"/>
        <xdr:cNvSpPr txBox="1"/>
      </xdr:nvSpPr>
      <xdr:spPr>
        <a:xfrm>
          <a:off x="12547111" y="1624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59728</xdr:rowOff>
    </xdr:from>
    <xdr:to>
      <xdr:col>23</xdr:col>
      <xdr:colOff>568325</xdr:colOff>
      <xdr:row>94</xdr:row>
      <xdr:rowOff>161328</xdr:rowOff>
    </xdr:to>
    <xdr:sp macro="" textlink="">
      <xdr:nvSpPr>
        <xdr:cNvPr id="717" name="円/楕円 716"/>
        <xdr:cNvSpPr/>
      </xdr:nvSpPr>
      <xdr:spPr>
        <a:xfrm>
          <a:off x="16268700" y="161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38155</xdr:rowOff>
    </xdr:from>
    <xdr:ext cx="534377" cy="259045"/>
    <xdr:sp macro="" textlink="">
      <xdr:nvSpPr>
        <xdr:cNvPr id="718" name="公債費該当値テキスト"/>
        <xdr:cNvSpPr txBox="1"/>
      </xdr:nvSpPr>
      <xdr:spPr>
        <a:xfrm>
          <a:off x="16370300" y="1615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62,297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29121</xdr:rowOff>
    </xdr:from>
    <xdr:to>
      <xdr:col>22</xdr:col>
      <xdr:colOff>415925</xdr:colOff>
      <xdr:row>94</xdr:row>
      <xdr:rowOff>130721</xdr:rowOff>
    </xdr:to>
    <xdr:sp macro="" textlink="">
      <xdr:nvSpPr>
        <xdr:cNvPr id="719" name="円/楕円 718"/>
        <xdr:cNvSpPr/>
      </xdr:nvSpPr>
      <xdr:spPr>
        <a:xfrm>
          <a:off x="15430500" y="161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121848</xdr:rowOff>
    </xdr:from>
    <xdr:ext cx="534377" cy="259045"/>
    <xdr:sp macro="" textlink="">
      <xdr:nvSpPr>
        <xdr:cNvPr id="720" name="テキスト ボックス 719"/>
        <xdr:cNvSpPr txBox="1"/>
      </xdr:nvSpPr>
      <xdr:spPr>
        <a:xfrm>
          <a:off x="15214111" y="1623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64,707</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142863</xdr:rowOff>
    </xdr:from>
    <xdr:to>
      <xdr:col>21</xdr:col>
      <xdr:colOff>212725</xdr:colOff>
      <xdr:row>94</xdr:row>
      <xdr:rowOff>73013</xdr:rowOff>
    </xdr:to>
    <xdr:sp macro="" textlink="">
      <xdr:nvSpPr>
        <xdr:cNvPr id="721" name="円/楕円 720"/>
        <xdr:cNvSpPr/>
      </xdr:nvSpPr>
      <xdr:spPr>
        <a:xfrm>
          <a:off x="14541500" y="1608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89540</xdr:rowOff>
    </xdr:from>
    <xdr:ext cx="534377" cy="259045"/>
    <xdr:sp macro="" textlink="">
      <xdr:nvSpPr>
        <xdr:cNvPr id="722" name="テキスト ボックス 721"/>
        <xdr:cNvSpPr txBox="1"/>
      </xdr:nvSpPr>
      <xdr:spPr>
        <a:xfrm>
          <a:off x="14325111" y="1586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69,251</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111646</xdr:rowOff>
    </xdr:from>
    <xdr:to>
      <xdr:col>20</xdr:col>
      <xdr:colOff>9525</xdr:colOff>
      <xdr:row>94</xdr:row>
      <xdr:rowOff>41796</xdr:rowOff>
    </xdr:to>
    <xdr:sp macro="" textlink="">
      <xdr:nvSpPr>
        <xdr:cNvPr id="723" name="円/楕円 722"/>
        <xdr:cNvSpPr/>
      </xdr:nvSpPr>
      <xdr:spPr>
        <a:xfrm>
          <a:off x="13652500" y="1605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58323</xdr:rowOff>
    </xdr:from>
    <xdr:ext cx="534377" cy="259045"/>
    <xdr:sp macro="" textlink="">
      <xdr:nvSpPr>
        <xdr:cNvPr id="724" name="テキスト ボックス 723"/>
        <xdr:cNvSpPr txBox="1"/>
      </xdr:nvSpPr>
      <xdr:spPr>
        <a:xfrm>
          <a:off x="13436111" y="1583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71,709</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56223</xdr:rowOff>
    </xdr:from>
    <xdr:to>
      <xdr:col>18</xdr:col>
      <xdr:colOff>492125</xdr:colOff>
      <xdr:row>93</xdr:row>
      <xdr:rowOff>157823</xdr:rowOff>
    </xdr:to>
    <xdr:sp macro="" textlink="">
      <xdr:nvSpPr>
        <xdr:cNvPr id="725" name="円/楕円 724"/>
        <xdr:cNvSpPr/>
      </xdr:nvSpPr>
      <xdr:spPr>
        <a:xfrm>
          <a:off x="12763500" y="1600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2900</xdr:rowOff>
    </xdr:from>
    <xdr:ext cx="534377" cy="259045"/>
    <xdr:sp macro="" textlink="">
      <xdr:nvSpPr>
        <xdr:cNvPr id="726" name="テキスト ボックス 725"/>
        <xdr:cNvSpPr txBox="1"/>
      </xdr:nvSpPr>
      <xdr:spPr>
        <a:xfrm>
          <a:off x="12547111" y="157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5207</xdr:rowOff>
    </xdr:from>
    <xdr:to>
      <xdr:col>32</xdr:col>
      <xdr:colOff>186689</xdr:colOff>
      <xdr:row>39</xdr:row>
      <xdr:rowOff>44450</xdr:rowOff>
    </xdr:to>
    <xdr:cxnSp macro="">
      <xdr:nvCxnSpPr>
        <xdr:cNvPr id="750" name="直線コネクタ 749"/>
        <xdr:cNvCxnSpPr/>
      </xdr:nvCxnSpPr>
      <xdr:spPr>
        <a:xfrm flipV="1">
          <a:off x="22159595" y="6520307"/>
          <a:ext cx="1269" cy="21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93743</xdr:rowOff>
    </xdr:from>
    <xdr:ext cx="249299" cy="259045"/>
    <xdr:sp macro="" textlink="">
      <xdr:nvSpPr>
        <xdr:cNvPr id="751" name="諸支出金最小値テキスト"/>
        <xdr:cNvSpPr txBox="1"/>
      </xdr:nvSpPr>
      <xdr:spPr>
        <a:xfrm>
          <a:off x="22212300" y="67802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123334</xdr:rowOff>
    </xdr:from>
    <xdr:ext cx="469744" cy="259045"/>
    <xdr:sp macro="" textlink="">
      <xdr:nvSpPr>
        <xdr:cNvPr id="753" name="諸支出金最大値テキスト"/>
        <xdr:cNvSpPr txBox="1"/>
      </xdr:nvSpPr>
      <xdr:spPr>
        <a:xfrm>
          <a:off x="22212300" y="62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a:t>
          </a:r>
          <a:endParaRPr kumimoji="1" lang="ja-JP" altLang="en-US" sz="1000" b="1">
            <a:latin typeface="ＭＳ Ｐゴシック"/>
          </a:endParaRPr>
        </a:p>
      </xdr:txBody>
    </xdr:sp>
    <xdr:clientData/>
  </xdr:oneCellAnchor>
  <xdr:twoCellAnchor>
    <xdr:from>
      <xdr:col>32</xdr:col>
      <xdr:colOff>98425</xdr:colOff>
      <xdr:row>38</xdr:row>
      <xdr:rowOff>5207</xdr:rowOff>
    </xdr:from>
    <xdr:to>
      <xdr:col>32</xdr:col>
      <xdr:colOff>276225</xdr:colOff>
      <xdr:row>38</xdr:row>
      <xdr:rowOff>5207</xdr:rowOff>
    </xdr:to>
    <xdr:cxnSp macro="">
      <xdr:nvCxnSpPr>
        <xdr:cNvPr id="754" name="直線コネクタ 753"/>
        <xdr:cNvCxnSpPr/>
      </xdr:nvCxnSpPr>
      <xdr:spPr>
        <a:xfrm>
          <a:off x="22072600" y="652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21019</xdr:rowOff>
    </xdr:from>
    <xdr:to>
      <xdr:col>32</xdr:col>
      <xdr:colOff>187325</xdr:colOff>
      <xdr:row>39</xdr:row>
      <xdr:rowOff>44450</xdr:rowOff>
    </xdr:to>
    <xdr:cxnSp macro="">
      <xdr:nvCxnSpPr>
        <xdr:cNvPr id="755" name="直線コネクタ 754"/>
        <xdr:cNvCxnSpPr/>
      </xdr:nvCxnSpPr>
      <xdr:spPr>
        <a:xfrm>
          <a:off x="21323300" y="6707569"/>
          <a:ext cx="8382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11193</xdr:rowOff>
    </xdr:from>
    <xdr:ext cx="313932" cy="259045"/>
    <xdr:sp macro="" textlink="">
      <xdr:nvSpPr>
        <xdr:cNvPr id="756" name="諸支出金平均値テキスト"/>
        <xdr:cNvSpPr txBox="1"/>
      </xdr:nvSpPr>
      <xdr:spPr>
        <a:xfrm>
          <a:off x="22212300" y="65262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159766</xdr:rowOff>
    </xdr:from>
    <xdr:to>
      <xdr:col>32</xdr:col>
      <xdr:colOff>238125</xdr:colOff>
      <xdr:row>39</xdr:row>
      <xdr:rowOff>89916</xdr:rowOff>
    </xdr:to>
    <xdr:sp macro="" textlink="">
      <xdr:nvSpPr>
        <xdr:cNvPr id="757" name="フローチャート : 判断 756"/>
        <xdr:cNvSpPr/>
      </xdr:nvSpPr>
      <xdr:spPr>
        <a:xfrm>
          <a:off x="221107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121793</xdr:rowOff>
    </xdr:from>
    <xdr:to>
      <xdr:col>31</xdr:col>
      <xdr:colOff>34925</xdr:colOff>
      <xdr:row>39</xdr:row>
      <xdr:rowOff>21019</xdr:rowOff>
    </xdr:to>
    <xdr:cxnSp macro="">
      <xdr:nvCxnSpPr>
        <xdr:cNvPr id="758" name="直線コネクタ 757"/>
        <xdr:cNvCxnSpPr/>
      </xdr:nvCxnSpPr>
      <xdr:spPr>
        <a:xfrm>
          <a:off x="20434300" y="5436743"/>
          <a:ext cx="889000" cy="127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158242</xdr:rowOff>
    </xdr:from>
    <xdr:to>
      <xdr:col>31</xdr:col>
      <xdr:colOff>85725</xdr:colOff>
      <xdr:row>39</xdr:row>
      <xdr:rowOff>88392</xdr:rowOff>
    </xdr:to>
    <xdr:sp macro="" textlink="">
      <xdr:nvSpPr>
        <xdr:cNvPr id="759" name="フローチャート : 判断 758"/>
        <xdr:cNvSpPr/>
      </xdr:nvSpPr>
      <xdr:spPr>
        <a:xfrm>
          <a:off x="21272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79519</xdr:rowOff>
    </xdr:from>
    <xdr:ext cx="313932" cy="259045"/>
    <xdr:sp macro="" textlink="">
      <xdr:nvSpPr>
        <xdr:cNvPr id="760" name="テキスト ボックス 759"/>
        <xdr:cNvSpPr txBox="1"/>
      </xdr:nvSpPr>
      <xdr:spPr>
        <a:xfrm>
          <a:off x="21166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121793</xdr:rowOff>
    </xdr:from>
    <xdr:to>
      <xdr:col>29</xdr:col>
      <xdr:colOff>517525</xdr:colOff>
      <xdr:row>38</xdr:row>
      <xdr:rowOff>71692</xdr:rowOff>
    </xdr:to>
    <xdr:cxnSp macro="">
      <xdr:nvCxnSpPr>
        <xdr:cNvPr id="761" name="直線コネクタ 760"/>
        <xdr:cNvCxnSpPr/>
      </xdr:nvCxnSpPr>
      <xdr:spPr>
        <a:xfrm flipV="1">
          <a:off x="19545300" y="5436743"/>
          <a:ext cx="889000" cy="115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118237</xdr:rowOff>
    </xdr:from>
    <xdr:to>
      <xdr:col>29</xdr:col>
      <xdr:colOff>568325</xdr:colOff>
      <xdr:row>39</xdr:row>
      <xdr:rowOff>48387</xdr:rowOff>
    </xdr:to>
    <xdr:sp macro="" textlink="">
      <xdr:nvSpPr>
        <xdr:cNvPr id="762" name="フローチャート : 判断 761"/>
        <xdr:cNvSpPr/>
      </xdr:nvSpPr>
      <xdr:spPr>
        <a:xfrm>
          <a:off x="20383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39514</xdr:rowOff>
    </xdr:from>
    <xdr:ext cx="378565" cy="259045"/>
    <xdr:sp macro="" textlink="">
      <xdr:nvSpPr>
        <xdr:cNvPr id="763" name="テキスト ボックス 762"/>
        <xdr:cNvSpPr txBox="1"/>
      </xdr:nvSpPr>
      <xdr:spPr>
        <a:xfrm>
          <a:off x="20245017" y="6726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71692</xdr:rowOff>
    </xdr:from>
    <xdr:to>
      <xdr:col>28</xdr:col>
      <xdr:colOff>314325</xdr:colOff>
      <xdr:row>38</xdr:row>
      <xdr:rowOff>72834</xdr:rowOff>
    </xdr:to>
    <xdr:cxnSp macro="">
      <xdr:nvCxnSpPr>
        <xdr:cNvPr id="764" name="直線コネクタ 763"/>
        <xdr:cNvCxnSpPr/>
      </xdr:nvCxnSpPr>
      <xdr:spPr>
        <a:xfrm flipV="1">
          <a:off x="18656300" y="658679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80328</xdr:rowOff>
    </xdr:from>
    <xdr:to>
      <xdr:col>28</xdr:col>
      <xdr:colOff>365125</xdr:colOff>
      <xdr:row>39</xdr:row>
      <xdr:rowOff>10478</xdr:rowOff>
    </xdr:to>
    <xdr:sp macro="" textlink="">
      <xdr:nvSpPr>
        <xdr:cNvPr id="765" name="フローチャート : 判断 764"/>
        <xdr:cNvSpPr/>
      </xdr:nvSpPr>
      <xdr:spPr>
        <a:xfrm>
          <a:off x="19494500" y="6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1605</xdr:rowOff>
    </xdr:from>
    <xdr:ext cx="378565" cy="259045"/>
    <xdr:sp macro="" textlink="">
      <xdr:nvSpPr>
        <xdr:cNvPr id="766" name="テキスト ボックス 765"/>
        <xdr:cNvSpPr txBox="1"/>
      </xdr:nvSpPr>
      <xdr:spPr>
        <a:xfrm>
          <a:off x="19356017" y="668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70612</xdr:rowOff>
    </xdr:from>
    <xdr:to>
      <xdr:col>27</xdr:col>
      <xdr:colOff>161925</xdr:colOff>
      <xdr:row>39</xdr:row>
      <xdr:rowOff>762</xdr:rowOff>
    </xdr:to>
    <xdr:sp macro="" textlink="">
      <xdr:nvSpPr>
        <xdr:cNvPr id="767" name="フローチャート : 判断 766"/>
        <xdr:cNvSpPr/>
      </xdr:nvSpPr>
      <xdr:spPr>
        <a:xfrm>
          <a:off x="18605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163339</xdr:rowOff>
    </xdr:from>
    <xdr:ext cx="378565" cy="259045"/>
    <xdr:sp macro="" textlink="">
      <xdr:nvSpPr>
        <xdr:cNvPr id="768" name="テキスト ボックス 767"/>
        <xdr:cNvSpPr txBox="1"/>
      </xdr:nvSpPr>
      <xdr:spPr>
        <a:xfrm>
          <a:off x="18467017" y="667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138193</xdr:rowOff>
    </xdr:from>
    <xdr:ext cx="249299" cy="259045"/>
    <xdr:sp macro="" textlink="">
      <xdr:nvSpPr>
        <xdr:cNvPr id="775" name="諸支出金該当値テキスト"/>
        <xdr:cNvSpPr txBox="1"/>
      </xdr:nvSpPr>
      <xdr:spPr>
        <a:xfrm>
          <a:off x="22212300" y="66532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141669</xdr:rowOff>
    </xdr:from>
    <xdr:to>
      <xdr:col>31</xdr:col>
      <xdr:colOff>85725</xdr:colOff>
      <xdr:row>39</xdr:row>
      <xdr:rowOff>71819</xdr:rowOff>
    </xdr:to>
    <xdr:sp macro="" textlink="">
      <xdr:nvSpPr>
        <xdr:cNvPr id="776" name="円/楕円 775"/>
        <xdr:cNvSpPr/>
      </xdr:nvSpPr>
      <xdr:spPr>
        <a:xfrm>
          <a:off x="21272500" y="665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88345</xdr:rowOff>
    </xdr:from>
    <xdr:ext cx="378565" cy="259045"/>
    <xdr:sp macro="" textlink="">
      <xdr:nvSpPr>
        <xdr:cNvPr id="777" name="テキスト ボックス 776"/>
        <xdr:cNvSpPr txBox="1"/>
      </xdr:nvSpPr>
      <xdr:spPr>
        <a:xfrm>
          <a:off x="21134017" y="6431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70993</xdr:rowOff>
    </xdr:from>
    <xdr:to>
      <xdr:col>29</xdr:col>
      <xdr:colOff>568325</xdr:colOff>
      <xdr:row>32</xdr:row>
      <xdr:rowOff>1143</xdr:rowOff>
    </xdr:to>
    <xdr:sp macro="" textlink="">
      <xdr:nvSpPr>
        <xdr:cNvPr id="778" name="円/楕円 777"/>
        <xdr:cNvSpPr/>
      </xdr:nvSpPr>
      <xdr:spPr>
        <a:xfrm>
          <a:off x="20383500" y="538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30</xdr:row>
      <xdr:rowOff>17670</xdr:rowOff>
    </xdr:from>
    <xdr:ext cx="469744" cy="259045"/>
    <xdr:sp macro="" textlink="">
      <xdr:nvSpPr>
        <xdr:cNvPr id="779" name="テキスト ボックス 778"/>
        <xdr:cNvSpPr txBox="1"/>
      </xdr:nvSpPr>
      <xdr:spPr>
        <a:xfrm>
          <a:off x="20199427" y="51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20892</xdr:rowOff>
    </xdr:from>
    <xdr:to>
      <xdr:col>28</xdr:col>
      <xdr:colOff>365125</xdr:colOff>
      <xdr:row>38</xdr:row>
      <xdr:rowOff>122492</xdr:rowOff>
    </xdr:to>
    <xdr:sp macro="" textlink="">
      <xdr:nvSpPr>
        <xdr:cNvPr id="780" name="円/楕円 779"/>
        <xdr:cNvSpPr/>
      </xdr:nvSpPr>
      <xdr:spPr>
        <a:xfrm>
          <a:off x="19494500" y="653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139018</xdr:rowOff>
    </xdr:from>
    <xdr:ext cx="378565" cy="259045"/>
    <xdr:sp macro="" textlink="">
      <xdr:nvSpPr>
        <xdr:cNvPr id="781" name="テキスト ボックス 780"/>
        <xdr:cNvSpPr txBox="1"/>
      </xdr:nvSpPr>
      <xdr:spPr>
        <a:xfrm>
          <a:off x="19356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22034</xdr:rowOff>
    </xdr:from>
    <xdr:to>
      <xdr:col>27</xdr:col>
      <xdr:colOff>161925</xdr:colOff>
      <xdr:row>38</xdr:row>
      <xdr:rowOff>123634</xdr:rowOff>
    </xdr:to>
    <xdr:sp macro="" textlink="">
      <xdr:nvSpPr>
        <xdr:cNvPr id="782" name="円/楕円 781"/>
        <xdr:cNvSpPr/>
      </xdr:nvSpPr>
      <xdr:spPr>
        <a:xfrm>
          <a:off x="18605500" y="65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140161</xdr:rowOff>
    </xdr:from>
    <xdr:ext cx="378565" cy="259045"/>
    <xdr:sp macro="" textlink="">
      <xdr:nvSpPr>
        <xdr:cNvPr id="783" name="テキスト ボックス 782"/>
        <xdr:cNvSpPr txBox="1"/>
      </xdr:nvSpPr>
      <xdr:spPr>
        <a:xfrm>
          <a:off x="18467017" y="6312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議会費は議員定数を削減しているものの類似団体平均より高く推移しており、</a:t>
          </a:r>
          <a:r>
            <a:rPr kumimoji="1" lang="en-US" altLang="ja-JP" sz="1300">
              <a:solidFill>
                <a:schemeClr val="dk1"/>
              </a:solidFill>
              <a:latin typeface="+mn-lt"/>
              <a:ea typeface="+mn-ea"/>
              <a:cs typeface="+mn-cs"/>
            </a:rPr>
            <a:t>H28</a:t>
          </a:r>
          <a:r>
            <a:rPr kumimoji="1" lang="ja-JP" altLang="ja-JP" sz="1300">
              <a:solidFill>
                <a:schemeClr val="dk1"/>
              </a:solidFill>
              <a:latin typeface="+mn-lt"/>
              <a:ea typeface="+mn-ea"/>
              <a:cs typeface="+mn-cs"/>
            </a:rPr>
            <a:t>年度では</a:t>
          </a:r>
          <a:r>
            <a:rPr kumimoji="1" lang="en-US" altLang="ja-JP" sz="1300">
              <a:solidFill>
                <a:schemeClr val="dk1"/>
              </a:solidFill>
              <a:latin typeface="+mn-lt"/>
              <a:ea typeface="+mn-ea"/>
              <a:cs typeface="+mn-cs"/>
            </a:rPr>
            <a:t>1,898</a:t>
          </a:r>
          <a:r>
            <a:rPr kumimoji="1" lang="ja-JP" altLang="ja-JP" sz="1300">
              <a:solidFill>
                <a:schemeClr val="dk1"/>
              </a:solidFill>
              <a:latin typeface="+mn-lt"/>
              <a:ea typeface="+mn-ea"/>
              <a:cs typeface="+mn-cs"/>
            </a:rPr>
            <a:t>円上回っている。総務費は</a:t>
          </a:r>
          <a:r>
            <a:rPr kumimoji="1" lang="ja-JP" altLang="en-US" sz="1300">
              <a:solidFill>
                <a:schemeClr val="dk1"/>
              </a:solidFill>
              <a:latin typeface="+mn-lt"/>
              <a:ea typeface="+mn-ea"/>
              <a:cs typeface="+mn-cs"/>
            </a:rPr>
            <a:t>ふるさと納税寄附の伸びによる</a:t>
          </a:r>
          <a:r>
            <a:rPr kumimoji="1" lang="ja-JP" altLang="ja-JP" sz="1300">
              <a:solidFill>
                <a:schemeClr val="dk1"/>
              </a:solidFill>
              <a:latin typeface="+mn-lt"/>
              <a:ea typeface="+mn-ea"/>
              <a:cs typeface="+mn-cs"/>
            </a:rPr>
            <a:t>基金積立金や返礼品等経費</a:t>
          </a:r>
          <a:r>
            <a:rPr kumimoji="1" lang="ja-JP" altLang="en-US" sz="1300">
              <a:solidFill>
                <a:schemeClr val="dk1"/>
              </a:solidFill>
              <a:latin typeface="+mn-lt"/>
              <a:ea typeface="+mn-ea"/>
              <a:cs typeface="+mn-cs"/>
            </a:rPr>
            <a:t>が伸びており、</a:t>
          </a:r>
          <a:r>
            <a:rPr kumimoji="1" lang="ja-JP" altLang="ja-JP" sz="1300">
              <a:solidFill>
                <a:schemeClr val="dk1"/>
              </a:solidFill>
              <a:latin typeface="+mn-lt"/>
              <a:ea typeface="+mn-ea"/>
              <a:cs typeface="+mn-cs"/>
            </a:rPr>
            <a:t>類似団体平均を</a:t>
          </a:r>
          <a:r>
            <a:rPr kumimoji="1" lang="en-US" altLang="ja-JP" sz="1300">
              <a:solidFill>
                <a:schemeClr val="dk1"/>
              </a:solidFill>
              <a:latin typeface="+mn-lt"/>
              <a:ea typeface="+mn-ea"/>
              <a:cs typeface="+mn-cs"/>
            </a:rPr>
            <a:t>7,856</a:t>
          </a:r>
          <a:r>
            <a:rPr kumimoji="1" lang="ja-JP" altLang="en-US" sz="1300">
              <a:solidFill>
                <a:schemeClr val="dk1"/>
              </a:solidFill>
              <a:latin typeface="+mn-lt"/>
              <a:ea typeface="+mn-ea"/>
              <a:cs typeface="+mn-cs"/>
            </a:rPr>
            <a:t>円上</a:t>
          </a:r>
          <a:r>
            <a:rPr kumimoji="1" lang="ja-JP" altLang="ja-JP" sz="1300">
              <a:solidFill>
                <a:schemeClr val="dk1"/>
              </a:solidFill>
              <a:latin typeface="+mn-lt"/>
              <a:ea typeface="+mn-ea"/>
              <a:cs typeface="+mn-cs"/>
            </a:rPr>
            <a:t>回っ</a:t>
          </a:r>
          <a:r>
            <a:rPr kumimoji="1" lang="ja-JP" altLang="en-US" sz="1300">
              <a:solidFill>
                <a:schemeClr val="dk1"/>
              </a:solidFill>
              <a:latin typeface="+mn-lt"/>
              <a:ea typeface="+mn-ea"/>
              <a:cs typeface="+mn-cs"/>
            </a:rPr>
            <a:t>た。</a:t>
          </a:r>
          <a:r>
            <a:rPr kumimoji="1" lang="ja-JP" altLang="ja-JP" sz="1300">
              <a:solidFill>
                <a:schemeClr val="dk1"/>
              </a:solidFill>
              <a:latin typeface="+mn-lt"/>
              <a:ea typeface="+mn-ea"/>
              <a:cs typeface="+mn-cs"/>
            </a:rPr>
            <a:t>民生費</a:t>
          </a:r>
          <a:r>
            <a:rPr kumimoji="1" lang="ja-JP" altLang="en-US" sz="1300">
              <a:solidFill>
                <a:schemeClr val="dk1"/>
              </a:solidFill>
              <a:latin typeface="+mn-lt"/>
              <a:ea typeface="+mn-ea"/>
              <a:cs typeface="+mn-cs"/>
            </a:rPr>
            <a:t>は</a:t>
          </a:r>
          <a:r>
            <a:rPr kumimoji="1" lang="ja-JP" altLang="ja-JP" sz="1300">
              <a:solidFill>
                <a:schemeClr val="dk1"/>
              </a:solidFill>
              <a:latin typeface="+mn-lt"/>
              <a:ea typeface="+mn-ea"/>
              <a:cs typeface="+mn-cs"/>
            </a:rPr>
            <a:t>類似団体平均を下回っているものの、子育て支援</a:t>
          </a:r>
          <a:r>
            <a:rPr kumimoji="1" lang="ja-JP" altLang="en-US" sz="1300">
              <a:solidFill>
                <a:schemeClr val="dk1"/>
              </a:solidFill>
              <a:latin typeface="+mn-lt"/>
              <a:ea typeface="+mn-ea"/>
              <a:cs typeface="+mn-cs"/>
            </a:rPr>
            <a:t>や</a:t>
          </a:r>
          <a:r>
            <a:rPr kumimoji="1" lang="ja-JP" altLang="ja-JP" sz="1300">
              <a:solidFill>
                <a:schemeClr val="dk1"/>
              </a:solidFill>
              <a:latin typeface="+mn-lt"/>
              <a:ea typeface="+mn-ea"/>
              <a:cs typeface="+mn-cs"/>
            </a:rPr>
            <a:t>介護費の伸び</a:t>
          </a:r>
          <a:r>
            <a:rPr kumimoji="1" lang="ja-JP" altLang="en-US" sz="1300">
              <a:solidFill>
                <a:schemeClr val="dk1"/>
              </a:solidFill>
              <a:latin typeface="+mn-lt"/>
              <a:ea typeface="+mn-ea"/>
              <a:cs typeface="+mn-cs"/>
            </a:rPr>
            <a:t>などにより平成</a:t>
          </a:r>
          <a:r>
            <a:rPr kumimoji="1" lang="en-US" altLang="ja-JP" sz="1300">
              <a:solidFill>
                <a:schemeClr val="dk1"/>
              </a:solidFill>
              <a:latin typeface="+mn-lt"/>
              <a:ea typeface="+mn-ea"/>
              <a:cs typeface="+mn-cs"/>
            </a:rPr>
            <a:t>28</a:t>
          </a:r>
          <a:r>
            <a:rPr kumimoji="1" lang="ja-JP" altLang="en-US" sz="1300">
              <a:solidFill>
                <a:schemeClr val="dk1"/>
              </a:solidFill>
              <a:latin typeface="+mn-lt"/>
              <a:ea typeface="+mn-ea"/>
              <a:cs typeface="+mn-cs"/>
            </a:rPr>
            <a:t>年度は大幅に上昇しており今後も増加が見込まれる。衛生費は類似団体平均を大きく下回っているが、北村山公立</a:t>
          </a:r>
          <a:r>
            <a:rPr kumimoji="1" lang="ja-JP" altLang="ja-JP" sz="1300">
              <a:solidFill>
                <a:schemeClr val="dk1"/>
              </a:solidFill>
              <a:latin typeface="+mn-lt"/>
              <a:ea typeface="+mn-ea"/>
              <a:cs typeface="+mn-cs"/>
            </a:rPr>
            <a:t>病院組合</a:t>
          </a:r>
          <a:r>
            <a:rPr kumimoji="1" lang="ja-JP" altLang="en-US" sz="1300">
              <a:solidFill>
                <a:schemeClr val="dk1"/>
              </a:solidFill>
              <a:latin typeface="+mn-lt"/>
              <a:ea typeface="+mn-ea"/>
              <a:cs typeface="+mn-cs"/>
            </a:rPr>
            <a:t>への</a:t>
          </a:r>
          <a:r>
            <a:rPr kumimoji="1" lang="ja-JP" altLang="ja-JP" sz="1300">
              <a:solidFill>
                <a:schemeClr val="dk1"/>
              </a:solidFill>
              <a:latin typeface="+mn-lt"/>
              <a:ea typeface="+mn-ea"/>
              <a:cs typeface="+mn-cs"/>
            </a:rPr>
            <a:t>負担金</a:t>
          </a:r>
          <a:r>
            <a:rPr kumimoji="1" lang="ja-JP" altLang="en-US" sz="1300">
              <a:solidFill>
                <a:schemeClr val="dk1"/>
              </a:solidFill>
              <a:latin typeface="+mn-lt"/>
              <a:ea typeface="+mn-ea"/>
              <a:cs typeface="+mn-cs"/>
            </a:rPr>
            <a:t>は年々大幅に</a:t>
          </a:r>
          <a:r>
            <a:rPr kumimoji="1" lang="ja-JP" altLang="ja-JP" sz="1300">
              <a:solidFill>
                <a:schemeClr val="dk1"/>
              </a:solidFill>
              <a:latin typeface="+mn-lt"/>
              <a:ea typeface="+mn-ea"/>
              <a:cs typeface="+mn-cs"/>
            </a:rPr>
            <a:t>増加</a:t>
          </a:r>
          <a:r>
            <a:rPr kumimoji="1" lang="ja-JP" altLang="en-US" sz="1300">
              <a:solidFill>
                <a:schemeClr val="dk1"/>
              </a:solidFill>
              <a:latin typeface="+mn-lt"/>
              <a:ea typeface="+mn-ea"/>
              <a:cs typeface="+mn-cs"/>
            </a:rPr>
            <a:t>している。</a:t>
          </a:r>
          <a:r>
            <a:rPr kumimoji="1" lang="ja-JP" altLang="ja-JP" sz="1300">
              <a:solidFill>
                <a:schemeClr val="dk1"/>
              </a:solidFill>
              <a:latin typeface="+mn-lt"/>
              <a:ea typeface="+mn-ea"/>
              <a:cs typeface="+mn-cs"/>
            </a:rPr>
            <a:t>労働費は、</a:t>
          </a:r>
          <a:r>
            <a:rPr kumimoji="1" lang="ja-JP" altLang="en-US" sz="1300">
              <a:solidFill>
                <a:schemeClr val="dk1"/>
              </a:solidFill>
              <a:latin typeface="+mn-lt"/>
              <a:ea typeface="+mn-ea"/>
              <a:cs typeface="+mn-cs"/>
            </a:rPr>
            <a:t>雇用創造対策な</a:t>
          </a:r>
          <a:r>
            <a:rPr kumimoji="1" lang="ja-JP" altLang="ja-JP" sz="1300">
              <a:solidFill>
                <a:schemeClr val="dk1"/>
              </a:solidFill>
              <a:latin typeface="+mn-lt"/>
              <a:ea typeface="+mn-ea"/>
              <a:cs typeface="+mn-cs"/>
            </a:rPr>
            <a:t>どにより類似団体平均を上回っており、今後も</a:t>
          </a:r>
          <a:r>
            <a:rPr kumimoji="1" lang="ja-JP" altLang="en-US" sz="1300">
              <a:solidFill>
                <a:schemeClr val="dk1"/>
              </a:solidFill>
              <a:latin typeface="+mn-lt"/>
              <a:ea typeface="+mn-ea"/>
              <a:cs typeface="+mn-cs"/>
            </a:rPr>
            <a:t>この傾向は続くと</a:t>
          </a:r>
          <a:r>
            <a:rPr kumimoji="1" lang="ja-JP" altLang="ja-JP" sz="1300">
              <a:solidFill>
                <a:schemeClr val="dk1"/>
              </a:solidFill>
              <a:latin typeface="+mn-lt"/>
              <a:ea typeface="+mn-ea"/>
              <a:cs typeface="+mn-cs"/>
            </a:rPr>
            <a:t>見込まれる。農林水産業費は類似団体平均を下回って推移しているが、</a:t>
          </a:r>
          <a:r>
            <a:rPr kumimoji="1" lang="en-US" altLang="ja-JP" sz="1300">
              <a:solidFill>
                <a:schemeClr val="dk1"/>
              </a:solidFill>
              <a:latin typeface="+mn-lt"/>
              <a:ea typeface="+mn-ea"/>
              <a:cs typeface="+mn-cs"/>
            </a:rPr>
            <a:t>H27</a:t>
          </a:r>
          <a:r>
            <a:rPr kumimoji="1" lang="ja-JP" altLang="ja-JP" sz="1300">
              <a:solidFill>
                <a:schemeClr val="dk1"/>
              </a:solidFill>
              <a:latin typeface="+mn-lt"/>
              <a:ea typeface="+mn-ea"/>
              <a:cs typeface="+mn-cs"/>
            </a:rPr>
            <a:t>年度からの大型林道整備事業開始により大幅</a:t>
          </a:r>
          <a:r>
            <a:rPr kumimoji="1" lang="ja-JP" altLang="en-US" sz="1300">
              <a:solidFill>
                <a:schemeClr val="dk1"/>
              </a:solidFill>
              <a:latin typeface="+mn-lt"/>
              <a:ea typeface="+mn-ea"/>
              <a:cs typeface="+mn-cs"/>
            </a:rPr>
            <a:t>に</a:t>
          </a:r>
          <a:r>
            <a:rPr kumimoji="1" lang="ja-JP" altLang="ja-JP" sz="1300">
              <a:solidFill>
                <a:schemeClr val="dk1"/>
              </a:solidFill>
              <a:latin typeface="+mn-lt"/>
              <a:ea typeface="+mn-ea"/>
              <a:cs typeface="+mn-cs"/>
            </a:rPr>
            <a:t>伸び</a:t>
          </a:r>
          <a:r>
            <a:rPr kumimoji="1" lang="ja-JP" altLang="en-US" sz="1300">
              <a:solidFill>
                <a:schemeClr val="dk1"/>
              </a:solidFill>
              <a:latin typeface="+mn-lt"/>
              <a:ea typeface="+mn-ea"/>
              <a:cs typeface="+mn-cs"/>
            </a:rPr>
            <a:t>ており、この決算規模は当面続くと</a:t>
          </a:r>
          <a:r>
            <a:rPr kumimoji="1" lang="ja-JP" altLang="ja-JP" sz="1300">
              <a:solidFill>
                <a:schemeClr val="dk1"/>
              </a:solidFill>
              <a:latin typeface="+mn-lt"/>
              <a:ea typeface="+mn-ea"/>
              <a:cs typeface="+mn-cs"/>
            </a:rPr>
            <a:t>見込まれる。商工費は類似団体平均を</a:t>
          </a:r>
          <a:r>
            <a:rPr kumimoji="1" lang="en-US" altLang="ja-JP" sz="1300">
              <a:solidFill>
                <a:schemeClr val="dk1"/>
              </a:solidFill>
              <a:latin typeface="+mn-lt"/>
              <a:ea typeface="+mn-ea"/>
              <a:cs typeface="+mn-cs"/>
            </a:rPr>
            <a:t>3,464</a:t>
          </a:r>
          <a:r>
            <a:rPr kumimoji="1" lang="ja-JP" altLang="en-US" sz="1300">
              <a:solidFill>
                <a:schemeClr val="dk1"/>
              </a:solidFill>
              <a:latin typeface="+mn-lt"/>
              <a:ea typeface="+mn-ea"/>
              <a:cs typeface="+mn-cs"/>
            </a:rPr>
            <a:t>円</a:t>
          </a:r>
          <a:r>
            <a:rPr kumimoji="1" lang="ja-JP" altLang="ja-JP" sz="1300">
              <a:solidFill>
                <a:schemeClr val="dk1"/>
              </a:solidFill>
              <a:latin typeface="+mn-lt"/>
              <a:ea typeface="+mn-ea"/>
              <a:cs typeface="+mn-cs"/>
            </a:rPr>
            <a:t>上回っており、観光施設や</a:t>
          </a:r>
          <a:r>
            <a:rPr kumimoji="1" lang="ja-JP" altLang="en-US" sz="1300">
              <a:solidFill>
                <a:schemeClr val="dk1"/>
              </a:solidFill>
              <a:latin typeface="+mn-lt"/>
              <a:ea typeface="+mn-ea"/>
              <a:cs typeface="+mn-cs"/>
            </a:rPr>
            <a:t>温泉宿泊施設、</a:t>
          </a:r>
          <a:r>
            <a:rPr kumimoji="1" lang="ja-JP" altLang="ja-JP" sz="1300">
              <a:solidFill>
                <a:schemeClr val="dk1"/>
              </a:solidFill>
              <a:latin typeface="+mn-lt"/>
              <a:ea typeface="+mn-ea"/>
              <a:cs typeface="+mn-cs"/>
            </a:rPr>
            <a:t>道の駅などの管理委託や修繕などの負担が大きく、今後も減少が見込めないため高止まり傾向が続く。土木費は</a:t>
          </a:r>
          <a:r>
            <a:rPr kumimoji="1" lang="ja-JP" altLang="en-US" sz="1300">
              <a:solidFill>
                <a:schemeClr val="dk1"/>
              </a:solidFill>
              <a:latin typeface="+mn-lt"/>
              <a:ea typeface="+mn-ea"/>
              <a:cs typeface="+mn-cs"/>
            </a:rPr>
            <a:t>村山駅西開発に伴う道路整備や住宅団地開発が具体的に進捗していることから、平成</a:t>
          </a:r>
          <a:r>
            <a:rPr kumimoji="1" lang="en-US" altLang="ja-JP" sz="1300">
              <a:solidFill>
                <a:schemeClr val="dk1"/>
              </a:solidFill>
              <a:latin typeface="+mn-lt"/>
              <a:ea typeface="+mn-ea"/>
              <a:cs typeface="+mn-cs"/>
            </a:rPr>
            <a:t>28</a:t>
          </a:r>
          <a:r>
            <a:rPr kumimoji="1" lang="ja-JP" altLang="en-US" sz="1300">
              <a:solidFill>
                <a:schemeClr val="dk1"/>
              </a:solidFill>
              <a:latin typeface="+mn-lt"/>
              <a:ea typeface="+mn-ea"/>
              <a:cs typeface="+mn-cs"/>
            </a:rPr>
            <a:t>年度は類似団体平均を</a:t>
          </a:r>
          <a:r>
            <a:rPr kumimoji="1" lang="en-US" altLang="ja-JP" sz="1300">
              <a:solidFill>
                <a:schemeClr val="dk1"/>
              </a:solidFill>
              <a:latin typeface="+mn-lt"/>
              <a:ea typeface="+mn-ea"/>
              <a:cs typeface="+mn-cs"/>
            </a:rPr>
            <a:t>9,298</a:t>
          </a:r>
          <a:r>
            <a:rPr kumimoji="1" lang="ja-JP" altLang="en-US" sz="1300">
              <a:solidFill>
                <a:schemeClr val="dk1"/>
              </a:solidFill>
              <a:latin typeface="+mn-lt"/>
              <a:ea typeface="+mn-ea"/>
              <a:cs typeface="+mn-cs"/>
            </a:rPr>
            <a:t>円上</a:t>
          </a:r>
          <a:r>
            <a:rPr kumimoji="1" lang="ja-JP" altLang="ja-JP" sz="1300">
              <a:solidFill>
                <a:schemeClr val="dk1"/>
              </a:solidFill>
              <a:latin typeface="+mn-lt"/>
              <a:ea typeface="+mn-ea"/>
              <a:cs typeface="+mn-cs"/>
            </a:rPr>
            <a:t>回っている。消防費は</a:t>
          </a:r>
          <a:r>
            <a:rPr kumimoji="1" lang="ja-JP" altLang="en-US" sz="1300">
              <a:solidFill>
                <a:schemeClr val="dk1"/>
              </a:solidFill>
              <a:latin typeface="+mn-lt"/>
              <a:ea typeface="+mn-ea"/>
              <a:cs typeface="+mn-cs"/>
            </a:rPr>
            <a:t>、平成</a:t>
          </a:r>
          <a:r>
            <a:rPr kumimoji="1" lang="en-US" altLang="ja-JP" sz="1300">
              <a:solidFill>
                <a:schemeClr val="dk1"/>
              </a:solidFill>
              <a:latin typeface="+mn-lt"/>
              <a:ea typeface="+mn-ea"/>
              <a:cs typeface="+mn-cs"/>
            </a:rPr>
            <a:t>27</a:t>
          </a:r>
          <a:r>
            <a:rPr kumimoji="1" lang="ja-JP" altLang="en-US" sz="1300">
              <a:solidFill>
                <a:schemeClr val="dk1"/>
              </a:solidFill>
              <a:latin typeface="+mn-lt"/>
              <a:ea typeface="+mn-ea"/>
              <a:cs typeface="+mn-cs"/>
            </a:rPr>
            <a:t>年度</a:t>
          </a:r>
          <a:r>
            <a:rPr kumimoji="1" lang="ja-JP" altLang="ja-JP" sz="1300">
              <a:solidFill>
                <a:schemeClr val="dk1"/>
              </a:solidFill>
              <a:latin typeface="+mn-lt"/>
              <a:ea typeface="+mn-ea"/>
              <a:cs typeface="+mn-cs"/>
            </a:rPr>
            <a:t>の救急デジタル無線及び通信指令台</a:t>
          </a:r>
          <a:r>
            <a:rPr kumimoji="1" lang="ja-JP" altLang="en-US" sz="1300">
              <a:solidFill>
                <a:schemeClr val="dk1"/>
              </a:solidFill>
              <a:latin typeface="+mn-lt"/>
              <a:ea typeface="+mn-ea"/>
              <a:cs typeface="+mn-cs"/>
            </a:rPr>
            <a:t>整備</a:t>
          </a:r>
          <a:r>
            <a:rPr kumimoji="1" lang="ja-JP" altLang="ja-JP" sz="1300">
              <a:solidFill>
                <a:schemeClr val="dk1"/>
              </a:solidFill>
              <a:latin typeface="+mn-lt"/>
              <a:ea typeface="+mn-ea"/>
              <a:cs typeface="+mn-cs"/>
            </a:rPr>
            <a:t>事業など</a:t>
          </a:r>
          <a:r>
            <a:rPr kumimoji="1" lang="ja-JP" altLang="en-US" sz="1300">
              <a:solidFill>
                <a:schemeClr val="dk1"/>
              </a:solidFill>
              <a:latin typeface="+mn-lt"/>
              <a:ea typeface="+mn-ea"/>
              <a:cs typeface="+mn-cs"/>
            </a:rPr>
            <a:t>の大型事業が終了し、平成</a:t>
          </a:r>
          <a:r>
            <a:rPr kumimoji="1" lang="en-US" altLang="ja-JP" sz="1300">
              <a:solidFill>
                <a:schemeClr val="dk1"/>
              </a:solidFill>
              <a:latin typeface="+mn-lt"/>
              <a:ea typeface="+mn-ea"/>
              <a:cs typeface="+mn-cs"/>
            </a:rPr>
            <a:t>28</a:t>
          </a:r>
          <a:r>
            <a:rPr kumimoji="1" lang="ja-JP" altLang="en-US" sz="1300">
              <a:solidFill>
                <a:schemeClr val="dk1"/>
              </a:solidFill>
              <a:latin typeface="+mn-lt"/>
              <a:ea typeface="+mn-ea"/>
              <a:cs typeface="+mn-cs"/>
            </a:rPr>
            <a:t>年度は</a:t>
          </a:r>
          <a:r>
            <a:rPr kumimoji="1" lang="ja-JP" altLang="ja-JP" sz="1300">
              <a:solidFill>
                <a:schemeClr val="dk1"/>
              </a:solidFill>
              <a:latin typeface="+mn-lt"/>
              <a:ea typeface="+mn-ea"/>
              <a:cs typeface="+mn-cs"/>
            </a:rPr>
            <a:t>類似団体平均を</a:t>
          </a:r>
          <a:r>
            <a:rPr kumimoji="1" lang="en-US" altLang="ja-JP" sz="1300">
              <a:solidFill>
                <a:schemeClr val="dk1"/>
              </a:solidFill>
              <a:latin typeface="+mn-lt"/>
              <a:ea typeface="+mn-ea"/>
              <a:cs typeface="+mn-cs"/>
            </a:rPr>
            <a:t>7,663</a:t>
          </a:r>
          <a:r>
            <a:rPr kumimoji="1" lang="ja-JP" altLang="en-US" sz="1300">
              <a:solidFill>
                <a:schemeClr val="dk1"/>
              </a:solidFill>
              <a:latin typeface="+mn-lt"/>
              <a:ea typeface="+mn-ea"/>
              <a:cs typeface="+mn-cs"/>
            </a:rPr>
            <a:t>円下</a:t>
          </a:r>
          <a:r>
            <a:rPr kumimoji="1" lang="ja-JP" altLang="ja-JP" sz="1300">
              <a:solidFill>
                <a:schemeClr val="dk1"/>
              </a:solidFill>
              <a:latin typeface="+mn-lt"/>
              <a:ea typeface="+mn-ea"/>
              <a:cs typeface="+mn-cs"/>
            </a:rPr>
            <a:t>回っ</a:t>
          </a:r>
          <a:r>
            <a:rPr kumimoji="1" lang="ja-JP" altLang="en-US" sz="1300">
              <a:solidFill>
                <a:schemeClr val="dk1"/>
              </a:solidFill>
              <a:latin typeface="+mn-lt"/>
              <a:ea typeface="+mn-ea"/>
              <a:cs typeface="+mn-cs"/>
            </a:rPr>
            <a:t>た。</a:t>
          </a:r>
          <a:r>
            <a:rPr kumimoji="1" lang="ja-JP" altLang="ja-JP" sz="1300">
              <a:solidFill>
                <a:schemeClr val="dk1"/>
              </a:solidFill>
              <a:latin typeface="+mn-lt"/>
              <a:ea typeface="+mn-ea"/>
              <a:cs typeface="+mn-cs"/>
            </a:rPr>
            <a:t>今後は消防及び救急車両の計画的な更新や施設の維持改修などの負担が見込まれる。教育費は</a:t>
          </a:r>
          <a:r>
            <a:rPr kumimoji="1" lang="ja-JP" altLang="en-US" sz="1300">
              <a:solidFill>
                <a:schemeClr val="dk1"/>
              </a:solidFill>
              <a:latin typeface="+mn-lt"/>
              <a:ea typeface="+mn-ea"/>
              <a:cs typeface="+mn-cs"/>
            </a:rPr>
            <a:t>楯岡</a:t>
          </a:r>
          <a:r>
            <a:rPr kumimoji="1" lang="ja-JP" altLang="ja-JP" sz="1300">
              <a:solidFill>
                <a:schemeClr val="dk1"/>
              </a:solidFill>
              <a:latin typeface="+mn-lt"/>
              <a:ea typeface="+mn-ea"/>
              <a:cs typeface="+mn-cs"/>
            </a:rPr>
            <a:t>小学校の改築事業が</a:t>
          </a:r>
          <a:r>
            <a:rPr kumimoji="1" lang="en-US" altLang="ja-JP" sz="1300">
              <a:solidFill>
                <a:schemeClr val="dk1"/>
              </a:solidFill>
              <a:latin typeface="+mn-lt"/>
              <a:ea typeface="+mn-ea"/>
              <a:cs typeface="+mn-cs"/>
            </a:rPr>
            <a:t>H27</a:t>
          </a:r>
          <a:r>
            <a:rPr kumimoji="1" lang="ja-JP" altLang="ja-JP" sz="1300">
              <a:solidFill>
                <a:schemeClr val="dk1"/>
              </a:solidFill>
              <a:latin typeface="+mn-lt"/>
              <a:ea typeface="+mn-ea"/>
              <a:cs typeface="+mn-cs"/>
            </a:rPr>
            <a:t>より本格的に開始しており大幅</a:t>
          </a:r>
          <a:r>
            <a:rPr kumimoji="1" lang="ja-JP" altLang="en-US" sz="1300">
              <a:solidFill>
                <a:schemeClr val="dk1"/>
              </a:solidFill>
              <a:latin typeface="+mn-lt"/>
              <a:ea typeface="+mn-ea"/>
              <a:cs typeface="+mn-cs"/>
            </a:rPr>
            <a:t>に増加している。今後も教育の充実を重点に進めるため増加が</a:t>
          </a:r>
          <a:r>
            <a:rPr kumimoji="1" lang="ja-JP" altLang="ja-JP" sz="1300">
              <a:solidFill>
                <a:schemeClr val="dk1"/>
              </a:solidFill>
              <a:latin typeface="+mn-lt"/>
              <a:ea typeface="+mn-ea"/>
              <a:cs typeface="+mn-cs"/>
            </a:rPr>
            <a:t>見込</a:t>
          </a:r>
          <a:r>
            <a:rPr kumimoji="1" lang="ja-JP" altLang="en-US" sz="1300">
              <a:solidFill>
                <a:schemeClr val="dk1"/>
              </a:solidFill>
              <a:latin typeface="+mn-lt"/>
              <a:ea typeface="+mn-ea"/>
              <a:cs typeface="+mn-cs"/>
            </a:rPr>
            <a:t>まれる。</a:t>
          </a:r>
          <a:r>
            <a:rPr kumimoji="1" lang="ja-JP" altLang="ja-JP" sz="1300">
              <a:solidFill>
                <a:schemeClr val="dk1"/>
              </a:solidFill>
              <a:latin typeface="+mn-lt"/>
              <a:ea typeface="+mn-ea"/>
              <a:cs typeface="+mn-cs"/>
            </a:rPr>
            <a:t>公債費は市債残高の減少に努めている結果、徐々に減額となっいるが、過疎債の借入れ残高も増加していることから計画的な市債発行に努めていく。</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300" b="0" i="0" baseline="0">
              <a:solidFill>
                <a:schemeClr val="dk1"/>
              </a:solidFill>
              <a:latin typeface="+mn-lt"/>
              <a:ea typeface="+mn-ea"/>
              <a:cs typeface="+mn-cs"/>
            </a:rPr>
            <a:t>　</a:t>
          </a:r>
          <a:r>
            <a:rPr lang="ja-JP" altLang="ja-JP" sz="1200" b="0" i="0" baseline="0">
              <a:solidFill>
                <a:schemeClr val="tx1"/>
              </a:solidFill>
              <a:latin typeface="+mn-lt"/>
              <a:ea typeface="+mn-ea"/>
              <a:cs typeface="+mn-cs"/>
            </a:rPr>
            <a:t>平成</a:t>
          </a:r>
          <a:r>
            <a:rPr lang="en-US" altLang="ja-JP" sz="1200" b="0" i="0" baseline="0">
              <a:solidFill>
                <a:schemeClr val="tx1"/>
              </a:solidFill>
              <a:latin typeface="+mn-lt"/>
              <a:ea typeface="+mn-ea"/>
              <a:cs typeface="+mn-cs"/>
            </a:rPr>
            <a:t>21</a:t>
          </a:r>
          <a:r>
            <a:rPr lang="ja-JP" altLang="ja-JP" sz="1200" b="0" i="0" baseline="0">
              <a:solidFill>
                <a:schemeClr val="tx1"/>
              </a:solidFill>
              <a:latin typeface="+mn-lt"/>
              <a:ea typeface="+mn-ea"/>
              <a:cs typeface="+mn-cs"/>
            </a:rPr>
            <a:t>年度に公債費がピークを迎え</a:t>
          </a:r>
          <a:r>
            <a:rPr lang="ja-JP" altLang="en-US" sz="1200" b="0" i="0" baseline="0">
              <a:solidFill>
                <a:schemeClr val="tx1"/>
              </a:solidFill>
              <a:latin typeface="+mn-lt"/>
              <a:ea typeface="+mn-ea"/>
              <a:cs typeface="+mn-cs"/>
            </a:rPr>
            <a:t>たが</a:t>
          </a:r>
          <a:r>
            <a:rPr lang="ja-JP" altLang="ja-JP" sz="1200" b="0" i="0" baseline="0">
              <a:solidFill>
                <a:schemeClr val="tx1"/>
              </a:solidFill>
              <a:latin typeface="+mn-lt"/>
              <a:ea typeface="+mn-ea"/>
              <a:cs typeface="+mn-cs"/>
            </a:rPr>
            <a:t>、人件費等と合わせた義務的経費</a:t>
          </a:r>
          <a:r>
            <a:rPr lang="ja-JP" altLang="en-US" sz="1200" b="0" i="0" baseline="0">
              <a:solidFill>
                <a:schemeClr val="tx1"/>
              </a:solidFill>
              <a:latin typeface="+mn-lt"/>
              <a:ea typeface="+mn-ea"/>
              <a:cs typeface="+mn-cs"/>
            </a:rPr>
            <a:t>は以降、</a:t>
          </a:r>
          <a:r>
            <a:rPr lang="ja-JP" altLang="ja-JP" sz="1200" b="0" i="0" baseline="0">
              <a:solidFill>
                <a:schemeClr val="tx1"/>
              </a:solidFill>
              <a:latin typeface="+mn-lt"/>
              <a:ea typeface="+mn-ea"/>
              <a:cs typeface="+mn-cs"/>
            </a:rPr>
            <a:t>減少傾向にあるため、実質収支は緩やかに改善している。　</a:t>
          </a:r>
          <a:endParaRPr lang="en-US" altLang="ja-JP" sz="1200" b="0" i="0" baseline="0">
            <a:solidFill>
              <a:schemeClr val="tx1"/>
            </a:solidFill>
            <a:latin typeface="+mn-lt"/>
            <a:ea typeface="+mn-ea"/>
            <a:cs typeface="+mn-cs"/>
          </a:endParaRPr>
        </a:p>
        <a:p>
          <a:pPr rtl="0" fontAlgn="base"/>
          <a:r>
            <a:rPr lang="ja-JP" altLang="ja-JP" sz="1200" b="0" i="0" baseline="0">
              <a:solidFill>
                <a:schemeClr val="tx1"/>
              </a:solidFill>
              <a:latin typeface="+mn-lt"/>
              <a:ea typeface="+mn-ea"/>
              <a:cs typeface="+mn-cs"/>
            </a:rPr>
            <a:t>　当市は平成</a:t>
          </a:r>
          <a:r>
            <a:rPr lang="en-US" altLang="ja-JP" sz="1200" b="0" i="0" baseline="0">
              <a:solidFill>
                <a:schemeClr val="tx1"/>
              </a:solidFill>
              <a:latin typeface="+mn-lt"/>
              <a:ea typeface="+mn-ea"/>
              <a:cs typeface="+mn-cs"/>
            </a:rPr>
            <a:t>22</a:t>
          </a:r>
          <a:r>
            <a:rPr lang="ja-JP" altLang="ja-JP" sz="1200" b="0" i="0" baseline="0">
              <a:solidFill>
                <a:schemeClr val="tx1"/>
              </a:solidFill>
              <a:latin typeface="+mn-lt"/>
              <a:ea typeface="+mn-ea"/>
              <a:cs typeface="+mn-cs"/>
            </a:rPr>
            <a:t>年度に過疎団体となったが、中長期的な財政計画による効果的な過疎債の活用に努め、また集中改革プランに基づき人件費等の経費節減にも引き続き取り組み、財政調整基金残高を維持できるよう財政の健全運営に努めていく。</a:t>
          </a:r>
          <a:endParaRPr lang="en-US" altLang="ja-JP" sz="1200" b="0" i="0" baseline="0">
            <a:solidFill>
              <a:schemeClr val="tx1"/>
            </a:solidFill>
            <a:latin typeface="+mn-lt"/>
            <a:ea typeface="+mn-ea"/>
            <a:cs typeface="+mn-cs"/>
          </a:endParaRPr>
        </a:p>
        <a:p>
          <a:pPr rtl="0"/>
          <a:r>
            <a:rPr lang="ja-JP" altLang="ja-JP" sz="1200" b="0" i="0" baseline="0">
              <a:solidFill>
                <a:schemeClr val="tx1"/>
              </a:solidFill>
              <a:latin typeface="+mn-lt"/>
              <a:ea typeface="+mn-ea"/>
              <a:cs typeface="+mn-cs"/>
            </a:rPr>
            <a:t>　平成</a:t>
          </a:r>
          <a:r>
            <a:rPr lang="en-US" altLang="ja-JP" sz="1200" b="0" i="0" baseline="0">
              <a:solidFill>
                <a:schemeClr val="tx1"/>
              </a:solidFill>
              <a:latin typeface="+mn-lt"/>
              <a:ea typeface="+mn-ea"/>
              <a:cs typeface="+mn-cs"/>
            </a:rPr>
            <a:t>28</a:t>
          </a:r>
          <a:r>
            <a:rPr lang="ja-JP" altLang="ja-JP" sz="1200" b="0" i="0" baseline="0">
              <a:solidFill>
                <a:schemeClr val="tx1"/>
              </a:solidFill>
              <a:latin typeface="+mn-lt"/>
              <a:ea typeface="+mn-ea"/>
              <a:cs typeface="+mn-cs"/>
            </a:rPr>
            <a:t>年度は</a:t>
          </a:r>
          <a:r>
            <a:rPr lang="ja-JP" altLang="en-US" sz="1200" b="0" i="0" baseline="0">
              <a:solidFill>
                <a:schemeClr val="tx1"/>
              </a:solidFill>
              <a:latin typeface="+mn-lt"/>
              <a:ea typeface="+mn-ea"/>
              <a:cs typeface="+mn-cs"/>
            </a:rPr>
            <a:t>豪雪による</a:t>
          </a:r>
          <a:r>
            <a:rPr lang="ja-JP" altLang="ja-JP" sz="1200" b="0" i="0" baseline="0">
              <a:solidFill>
                <a:schemeClr val="tx1"/>
              </a:solidFill>
              <a:latin typeface="+mn-lt"/>
              <a:ea typeface="+mn-ea"/>
              <a:cs typeface="+mn-cs"/>
            </a:rPr>
            <a:t>除雪経費</a:t>
          </a:r>
          <a:r>
            <a:rPr lang="ja-JP" altLang="en-US" sz="1200" b="0" i="0" baseline="0">
              <a:solidFill>
                <a:schemeClr val="tx1"/>
              </a:solidFill>
              <a:latin typeface="+mn-lt"/>
              <a:ea typeface="+mn-ea"/>
              <a:cs typeface="+mn-cs"/>
            </a:rPr>
            <a:t>の伸びにより</a:t>
          </a:r>
          <a:r>
            <a:rPr lang="ja-JP" altLang="ja-JP" sz="1200" b="0" i="0" baseline="0">
              <a:solidFill>
                <a:schemeClr val="tx1"/>
              </a:solidFill>
              <a:latin typeface="+mn-lt"/>
              <a:ea typeface="+mn-ea"/>
              <a:cs typeface="+mn-cs"/>
            </a:rPr>
            <a:t>実質収支額が</a:t>
          </a:r>
          <a:r>
            <a:rPr lang="ja-JP" altLang="en-US" sz="1200" b="0" i="0" baseline="0">
              <a:solidFill>
                <a:schemeClr val="tx1"/>
              </a:solidFill>
              <a:latin typeface="+mn-lt"/>
              <a:ea typeface="+mn-ea"/>
              <a:cs typeface="+mn-cs"/>
            </a:rPr>
            <a:t>減少</a:t>
          </a:r>
          <a:r>
            <a:rPr lang="ja-JP" altLang="ja-JP" sz="1200" b="0" i="0" baseline="0">
              <a:solidFill>
                <a:schemeClr val="tx1"/>
              </a:solidFill>
              <a:latin typeface="+mn-lt"/>
              <a:ea typeface="+mn-ea"/>
              <a:cs typeface="+mn-cs"/>
            </a:rPr>
            <a:t>しており、実質単年度収支も</a:t>
          </a:r>
          <a:r>
            <a:rPr lang="ja-JP" altLang="en-US" sz="1200" b="0" i="0" baseline="0">
              <a:solidFill>
                <a:schemeClr val="tx1"/>
              </a:solidFill>
              <a:latin typeface="+mn-lt"/>
              <a:ea typeface="+mn-ea"/>
              <a:cs typeface="+mn-cs"/>
            </a:rPr>
            <a:t>標準財政規模比で減少</a:t>
          </a:r>
          <a:r>
            <a:rPr lang="ja-JP" altLang="ja-JP" sz="1200" b="0" i="0" baseline="0">
              <a:solidFill>
                <a:schemeClr val="tx1"/>
              </a:solidFill>
              <a:latin typeface="+mn-lt"/>
              <a:ea typeface="+mn-ea"/>
              <a:cs typeface="+mn-cs"/>
            </a:rPr>
            <a:t>している。</a:t>
          </a:r>
          <a:endParaRPr lang="ja-JP" altLang="ja-JP" sz="1200">
            <a:solidFill>
              <a:schemeClr val="tx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全会計黒字のため、連結実質赤字比率は算定されない。しかしながら公共下水道会計においては公債費に対する一般会計からの繰出金が多額と</a:t>
          </a:r>
          <a:r>
            <a:rPr lang="ja-JP" altLang="en-US" sz="1300" b="0" i="0" baseline="0">
              <a:solidFill>
                <a:schemeClr val="dk1"/>
              </a:solidFill>
              <a:latin typeface="+mn-lt"/>
              <a:ea typeface="+mn-ea"/>
              <a:cs typeface="+mn-cs"/>
            </a:rPr>
            <a:t>なっており、</a:t>
          </a:r>
          <a:r>
            <a:rPr lang="ja-JP" altLang="ja-JP" sz="1300" b="0" i="0" baseline="0">
              <a:solidFill>
                <a:schemeClr val="dk1"/>
              </a:solidFill>
              <a:latin typeface="+mn-lt"/>
              <a:ea typeface="+mn-ea"/>
              <a:cs typeface="+mn-cs"/>
            </a:rPr>
            <a:t>今後、公共下水道において受益者負担金や料金収入の自己財源の確保に一層努めるとともに、一般会計を含め投資事業の抑制と計画的な執行に取り組んでいく。</a:t>
          </a:r>
          <a:endParaRPr kumimoji="1" lang="ja-JP" altLang="ja-JP" sz="13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13842236</v>
      </c>
      <c r="BO4" s="381"/>
      <c r="BP4" s="381"/>
      <c r="BQ4" s="381"/>
      <c r="BR4" s="381"/>
      <c r="BS4" s="381"/>
      <c r="BT4" s="381"/>
      <c r="BU4" s="382"/>
      <c r="BV4" s="380">
        <v>12845806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10.6</v>
      </c>
      <c r="CU4" s="387"/>
      <c r="CV4" s="387"/>
      <c r="CW4" s="387"/>
      <c r="CX4" s="387"/>
      <c r="CY4" s="387"/>
      <c r="CZ4" s="387"/>
      <c r="DA4" s="388"/>
      <c r="DB4" s="386">
        <v>11.9</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13033883</v>
      </c>
      <c r="BO5" s="418"/>
      <c r="BP5" s="418"/>
      <c r="BQ5" s="418"/>
      <c r="BR5" s="418"/>
      <c r="BS5" s="418"/>
      <c r="BT5" s="418"/>
      <c r="BU5" s="419"/>
      <c r="BV5" s="417">
        <v>11918778</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92.9</v>
      </c>
      <c r="CU5" s="415"/>
      <c r="CV5" s="415"/>
      <c r="CW5" s="415"/>
      <c r="CX5" s="415"/>
      <c r="CY5" s="415"/>
      <c r="CZ5" s="415"/>
      <c r="DA5" s="416"/>
      <c r="DB5" s="414">
        <v>91.5</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808353</v>
      </c>
      <c r="BO6" s="418"/>
      <c r="BP6" s="418"/>
      <c r="BQ6" s="418"/>
      <c r="BR6" s="418"/>
      <c r="BS6" s="418"/>
      <c r="BT6" s="418"/>
      <c r="BU6" s="419"/>
      <c r="BV6" s="417">
        <v>927028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97.4</v>
      </c>
      <c r="CU6" s="455"/>
      <c r="CV6" s="455"/>
      <c r="CW6" s="455"/>
      <c r="CX6" s="455"/>
      <c r="CY6" s="455"/>
      <c r="CZ6" s="455"/>
      <c r="DA6" s="456"/>
      <c r="DB6" s="454">
        <v>96.8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38542</v>
      </c>
      <c r="BO7" s="418"/>
      <c r="BP7" s="418"/>
      <c r="BQ7" s="418"/>
      <c r="BR7" s="418"/>
      <c r="BS7" s="418"/>
      <c r="BT7" s="418"/>
      <c r="BU7" s="419"/>
      <c r="BV7" s="417">
        <v>37016</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7279715</v>
      </c>
      <c r="CU7" s="418"/>
      <c r="CV7" s="418"/>
      <c r="CW7" s="418"/>
      <c r="CX7" s="418"/>
      <c r="CY7" s="418"/>
      <c r="CZ7" s="418"/>
      <c r="DA7" s="419"/>
      <c r="DB7" s="417">
        <v>7448578</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769811</v>
      </c>
      <c r="BO8" s="418"/>
      <c r="BP8" s="418"/>
      <c r="BQ8" s="418"/>
      <c r="BR8" s="418"/>
      <c r="BS8" s="418"/>
      <c r="BT8" s="418"/>
      <c r="BU8" s="419"/>
      <c r="BV8" s="417">
        <v>890012</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0.36</v>
      </c>
      <c r="CU8" s="458"/>
      <c r="CV8" s="458"/>
      <c r="CW8" s="458"/>
      <c r="CX8" s="458"/>
      <c r="CY8" s="458"/>
      <c r="CZ8" s="458"/>
      <c r="DA8" s="459"/>
      <c r="DB8" s="457">
        <v>0.35</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24684</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-120201</v>
      </c>
      <c r="BO9" s="418"/>
      <c r="BP9" s="418"/>
      <c r="BQ9" s="418"/>
      <c r="BR9" s="418"/>
      <c r="BS9" s="418"/>
      <c r="BT9" s="418"/>
      <c r="BU9" s="419"/>
      <c r="BV9" s="417">
        <v>160860</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14.8</v>
      </c>
      <c r="CU9" s="415"/>
      <c r="CV9" s="415"/>
      <c r="CW9" s="415"/>
      <c r="CX9" s="415"/>
      <c r="CY9" s="415"/>
      <c r="CZ9" s="415"/>
      <c r="DA9" s="416"/>
      <c r="DB9" s="414">
        <v>15.7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26811</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487</v>
      </c>
      <c r="BO10" s="418"/>
      <c r="BP10" s="418"/>
      <c r="BQ10" s="418"/>
      <c r="BR10" s="418"/>
      <c r="BS10" s="418"/>
      <c r="BT10" s="418"/>
      <c r="BU10" s="419"/>
      <c r="BV10" s="417">
        <v>1184</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v>24402</v>
      </c>
      <c r="BO11" s="418"/>
      <c r="BP11" s="418"/>
      <c r="BQ11" s="418"/>
      <c r="BR11" s="418"/>
      <c r="BS11" s="418"/>
      <c r="BT11" s="418"/>
      <c r="BU11" s="419"/>
      <c r="BV11" s="417">
        <v>17712</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25136</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350000</v>
      </c>
      <c r="BO12" s="418"/>
      <c r="BP12" s="418"/>
      <c r="BQ12" s="418"/>
      <c r="BR12" s="418"/>
      <c r="BS12" s="418"/>
      <c r="BT12" s="418"/>
      <c r="BU12" s="419"/>
      <c r="BV12" s="417">
        <v>348000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24957</v>
      </c>
      <c r="S13" s="499"/>
      <c r="T13" s="499"/>
      <c r="U13" s="499"/>
      <c r="V13" s="500"/>
      <c r="W13" s="433" t="s">
        <v>123</v>
      </c>
      <c r="X13" s="434"/>
      <c r="Y13" s="434"/>
      <c r="Z13" s="434"/>
      <c r="AA13" s="434"/>
      <c r="AB13" s="424"/>
      <c r="AC13" s="468">
        <v>1805</v>
      </c>
      <c r="AD13" s="469"/>
      <c r="AE13" s="469"/>
      <c r="AF13" s="469"/>
      <c r="AG13" s="508"/>
      <c r="AH13" s="468">
        <v>1995</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-445312</v>
      </c>
      <c r="BO13" s="418"/>
      <c r="BP13" s="418"/>
      <c r="BQ13" s="418"/>
      <c r="BR13" s="418"/>
      <c r="BS13" s="418"/>
      <c r="BT13" s="418"/>
      <c r="BU13" s="419"/>
      <c r="BV13" s="417">
        <v>-168244</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12.9</v>
      </c>
      <c r="CU13" s="415"/>
      <c r="CV13" s="415"/>
      <c r="CW13" s="415"/>
      <c r="CX13" s="415"/>
      <c r="CY13" s="415"/>
      <c r="CZ13" s="415"/>
      <c r="DA13" s="416"/>
      <c r="DB13" s="414">
        <v>13.8</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127</v>
      </c>
      <c r="M14" s="496"/>
      <c r="N14" s="496"/>
      <c r="O14" s="496"/>
      <c r="P14" s="496"/>
      <c r="Q14" s="497"/>
      <c r="R14" s="498">
        <v>25474</v>
      </c>
      <c r="S14" s="499"/>
      <c r="T14" s="499"/>
      <c r="U14" s="499"/>
      <c r="V14" s="500"/>
      <c r="W14" s="407"/>
      <c r="X14" s="408"/>
      <c r="Y14" s="408"/>
      <c r="Z14" s="408"/>
      <c r="AA14" s="408"/>
      <c r="AB14" s="397"/>
      <c r="AC14" s="501">
        <v>14.4</v>
      </c>
      <c r="AD14" s="502"/>
      <c r="AE14" s="502"/>
      <c r="AF14" s="502"/>
      <c r="AG14" s="503"/>
      <c r="AH14" s="501">
        <v>15.2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115.2</v>
      </c>
      <c r="CU14" s="513"/>
      <c r="CV14" s="513"/>
      <c r="CW14" s="513"/>
      <c r="CX14" s="513"/>
      <c r="CY14" s="513"/>
      <c r="CZ14" s="513"/>
      <c r="DA14" s="514"/>
      <c r="DB14" s="512">
        <v>122.6</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25299</v>
      </c>
      <c r="S15" s="499"/>
      <c r="T15" s="499"/>
      <c r="U15" s="499"/>
      <c r="V15" s="500"/>
      <c r="W15" s="433" t="s">
        <v>129</v>
      </c>
      <c r="X15" s="434"/>
      <c r="Y15" s="434"/>
      <c r="Z15" s="434"/>
      <c r="AA15" s="434"/>
      <c r="AB15" s="424"/>
      <c r="AC15" s="468">
        <v>4653</v>
      </c>
      <c r="AD15" s="469"/>
      <c r="AE15" s="469"/>
      <c r="AF15" s="469"/>
      <c r="AG15" s="508"/>
      <c r="AH15" s="468">
        <v>4814</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2287078</v>
      </c>
      <c r="BO15" s="381"/>
      <c r="BP15" s="381"/>
      <c r="BQ15" s="381"/>
      <c r="BR15" s="381"/>
      <c r="BS15" s="381"/>
      <c r="BT15" s="381"/>
      <c r="BU15" s="382"/>
      <c r="BV15" s="380">
        <v>2289227</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37.200000000000003</v>
      </c>
      <c r="AD16" s="502"/>
      <c r="AE16" s="502"/>
      <c r="AF16" s="502"/>
      <c r="AG16" s="503"/>
      <c r="AH16" s="501">
        <v>36.799999999999997</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6362065</v>
      </c>
      <c r="BO16" s="418"/>
      <c r="BP16" s="418"/>
      <c r="BQ16" s="418"/>
      <c r="BR16" s="418"/>
      <c r="BS16" s="418"/>
      <c r="BT16" s="418"/>
      <c r="BU16" s="419"/>
      <c r="BV16" s="417">
        <v>6447801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6058</v>
      </c>
      <c r="AD17" s="469"/>
      <c r="AE17" s="469"/>
      <c r="AF17" s="469"/>
      <c r="AG17" s="508"/>
      <c r="AH17" s="468">
        <v>6286</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2871545</v>
      </c>
      <c r="BO17" s="418"/>
      <c r="BP17" s="418"/>
      <c r="BQ17" s="418"/>
      <c r="BR17" s="418"/>
      <c r="BS17" s="418"/>
      <c r="BT17" s="418"/>
      <c r="BU17" s="419"/>
      <c r="BV17" s="417">
        <v>2874888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196.98</v>
      </c>
      <c r="M18" s="530"/>
      <c r="N18" s="530"/>
      <c r="O18" s="530"/>
      <c r="P18" s="530"/>
      <c r="Q18" s="530"/>
      <c r="R18" s="531"/>
      <c r="S18" s="531"/>
      <c r="T18" s="531"/>
      <c r="U18" s="531"/>
      <c r="V18" s="532"/>
      <c r="W18" s="435"/>
      <c r="X18" s="436"/>
      <c r="Y18" s="436"/>
      <c r="Z18" s="436"/>
      <c r="AA18" s="436"/>
      <c r="AB18" s="427"/>
      <c r="AC18" s="533">
        <v>48.4</v>
      </c>
      <c r="AD18" s="534"/>
      <c r="AE18" s="534"/>
      <c r="AF18" s="534"/>
      <c r="AG18" s="535"/>
      <c r="AH18" s="533">
        <v>48</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6852623</v>
      </c>
      <c r="BO18" s="418"/>
      <c r="BP18" s="418"/>
      <c r="BQ18" s="418"/>
      <c r="BR18" s="418"/>
      <c r="BS18" s="418"/>
      <c r="BT18" s="418"/>
      <c r="BU18" s="419"/>
      <c r="BV18" s="417">
        <v>6927445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125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9721341</v>
      </c>
      <c r="BO19" s="418"/>
      <c r="BP19" s="418"/>
      <c r="BQ19" s="418"/>
      <c r="BR19" s="418"/>
      <c r="BS19" s="418"/>
      <c r="BT19" s="418"/>
      <c r="BU19" s="419"/>
      <c r="BV19" s="417">
        <v>9483269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7713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13927180</v>
      </c>
      <c r="BO23" s="418"/>
      <c r="BP23" s="418"/>
      <c r="BQ23" s="418"/>
      <c r="BR23" s="418"/>
      <c r="BS23" s="418"/>
      <c r="BT23" s="418"/>
      <c r="BU23" s="419"/>
      <c r="BV23" s="417">
        <v>14142939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4600</v>
      </c>
      <c r="R24" s="469"/>
      <c r="S24" s="469"/>
      <c r="T24" s="469"/>
      <c r="U24" s="469"/>
      <c r="V24" s="508"/>
      <c r="W24" s="563"/>
      <c r="X24" s="551"/>
      <c r="Y24" s="552"/>
      <c r="Z24" s="467" t="s">
        <v>153</v>
      </c>
      <c r="AA24" s="447"/>
      <c r="AB24" s="447"/>
      <c r="AC24" s="447"/>
      <c r="AD24" s="447"/>
      <c r="AE24" s="447"/>
      <c r="AF24" s="447"/>
      <c r="AG24" s="448"/>
      <c r="AH24" s="468">
        <v>245</v>
      </c>
      <c r="AI24" s="469"/>
      <c r="AJ24" s="469"/>
      <c r="AK24" s="469"/>
      <c r="AL24" s="508"/>
      <c r="AM24" s="468">
        <v>785225</v>
      </c>
      <c r="AN24" s="469"/>
      <c r="AO24" s="469"/>
      <c r="AP24" s="469"/>
      <c r="AQ24" s="469"/>
      <c r="AR24" s="508"/>
      <c r="AS24" s="468">
        <v>3205</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10904946</v>
      </c>
      <c r="BO24" s="418"/>
      <c r="BP24" s="418"/>
      <c r="BQ24" s="418"/>
      <c r="BR24" s="418"/>
      <c r="BS24" s="418"/>
      <c r="BT24" s="418"/>
      <c r="BU24" s="419"/>
      <c r="BV24" s="417">
        <v>10655387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5520</v>
      </c>
      <c r="R25" s="469"/>
      <c r="S25" s="469"/>
      <c r="T25" s="469"/>
      <c r="U25" s="469"/>
      <c r="V25" s="508"/>
      <c r="W25" s="563"/>
      <c r="X25" s="551"/>
      <c r="Y25" s="552"/>
      <c r="Z25" s="467" t="s">
        <v>156</v>
      </c>
      <c r="AA25" s="447"/>
      <c r="AB25" s="447"/>
      <c r="AC25" s="447"/>
      <c r="AD25" s="447"/>
      <c r="AE25" s="447"/>
      <c r="AF25" s="447"/>
      <c r="AG25" s="448"/>
      <c r="AH25" s="468">
        <v>41</v>
      </c>
      <c r="AI25" s="469"/>
      <c r="AJ25" s="469"/>
      <c r="AK25" s="469"/>
      <c r="AL25" s="508"/>
      <c r="AM25" s="468">
        <v>121770</v>
      </c>
      <c r="AN25" s="469"/>
      <c r="AO25" s="469"/>
      <c r="AP25" s="469"/>
      <c r="AQ25" s="469"/>
      <c r="AR25" s="508"/>
      <c r="AS25" s="468">
        <v>2970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2009120</v>
      </c>
      <c r="BO25" s="381"/>
      <c r="BP25" s="381"/>
      <c r="BQ25" s="381"/>
      <c r="BR25" s="381"/>
      <c r="BS25" s="381"/>
      <c r="BT25" s="381"/>
      <c r="BU25" s="382"/>
      <c r="BV25" s="380">
        <v>1270286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5040</v>
      </c>
      <c r="R26" s="469"/>
      <c r="S26" s="469"/>
      <c r="T26" s="469"/>
      <c r="U26" s="469"/>
      <c r="V26" s="508"/>
      <c r="W26" s="563"/>
      <c r="X26" s="551"/>
      <c r="Y26" s="552"/>
      <c r="Z26" s="467" t="s">
        <v>159</v>
      </c>
      <c r="AA26" s="573"/>
      <c r="AB26" s="573"/>
      <c r="AC26" s="573"/>
      <c r="AD26" s="573"/>
      <c r="AE26" s="573"/>
      <c r="AF26" s="573"/>
      <c r="AG26" s="574"/>
      <c r="AH26" s="468">
        <v>17</v>
      </c>
      <c r="AI26" s="469"/>
      <c r="AJ26" s="469"/>
      <c r="AK26" s="469"/>
      <c r="AL26" s="508"/>
      <c r="AM26" s="468">
        <v>52921</v>
      </c>
      <c r="AN26" s="469"/>
      <c r="AO26" s="469"/>
      <c r="AP26" s="469"/>
      <c r="AQ26" s="469"/>
      <c r="AR26" s="508"/>
      <c r="AS26" s="468">
        <v>3113</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4350</v>
      </c>
      <c r="R27" s="469"/>
      <c r="S27" s="469"/>
      <c r="T27" s="469"/>
      <c r="U27" s="469"/>
      <c r="V27" s="508"/>
      <c r="W27" s="563"/>
      <c r="X27" s="551"/>
      <c r="Y27" s="552"/>
      <c r="Z27" s="467" t="s">
        <v>162</v>
      </c>
      <c r="AA27" s="447"/>
      <c r="AB27" s="447"/>
      <c r="AC27" s="447"/>
      <c r="AD27" s="447"/>
      <c r="AE27" s="447"/>
      <c r="AF27" s="447"/>
      <c r="AG27" s="448"/>
      <c r="AH27" s="468">
        <v>4</v>
      </c>
      <c r="AI27" s="469"/>
      <c r="AJ27" s="469"/>
      <c r="AK27" s="469"/>
      <c r="AL27" s="508"/>
      <c r="AM27" s="468">
        <v>15884</v>
      </c>
      <c r="AN27" s="469"/>
      <c r="AO27" s="469"/>
      <c r="AP27" s="469"/>
      <c r="AQ27" s="469"/>
      <c r="AR27" s="508"/>
      <c r="AS27" s="468">
        <v>3971</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163934</v>
      </c>
      <c r="BO27" s="587"/>
      <c r="BP27" s="587"/>
      <c r="BQ27" s="587"/>
      <c r="BR27" s="587"/>
      <c r="BS27" s="587"/>
      <c r="BT27" s="587"/>
      <c r="BU27" s="588"/>
      <c r="BV27" s="586">
        <v>163799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3850</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1069400</v>
      </c>
      <c r="BO28" s="381"/>
      <c r="BP28" s="381"/>
      <c r="BQ28" s="381"/>
      <c r="BR28" s="381"/>
      <c r="BS28" s="381"/>
      <c r="BT28" s="381"/>
      <c r="BU28" s="382"/>
      <c r="BV28" s="380">
        <v>1068913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14</v>
      </c>
      <c r="M29" s="469"/>
      <c r="N29" s="469"/>
      <c r="O29" s="469"/>
      <c r="P29" s="508"/>
      <c r="Q29" s="468">
        <v>3600</v>
      </c>
      <c r="R29" s="469"/>
      <c r="S29" s="469"/>
      <c r="T29" s="469"/>
      <c r="U29" s="469"/>
      <c r="V29" s="508"/>
      <c r="W29" s="564"/>
      <c r="X29" s="565"/>
      <c r="Y29" s="566"/>
      <c r="Z29" s="467" t="s">
        <v>169</v>
      </c>
      <c r="AA29" s="447"/>
      <c r="AB29" s="447"/>
      <c r="AC29" s="447"/>
      <c r="AD29" s="447"/>
      <c r="AE29" s="447"/>
      <c r="AF29" s="447"/>
      <c r="AG29" s="448"/>
      <c r="AH29" s="468">
        <v>249</v>
      </c>
      <c r="AI29" s="469"/>
      <c r="AJ29" s="469"/>
      <c r="AK29" s="469"/>
      <c r="AL29" s="508"/>
      <c r="AM29" s="468">
        <v>801109</v>
      </c>
      <c r="AN29" s="469"/>
      <c r="AO29" s="469"/>
      <c r="AP29" s="469"/>
      <c r="AQ29" s="469"/>
      <c r="AR29" s="508"/>
      <c r="AS29" s="468">
        <v>3217</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171430</v>
      </c>
      <c r="BO29" s="418"/>
      <c r="BP29" s="418"/>
      <c r="BQ29" s="418"/>
      <c r="BR29" s="418"/>
      <c r="BS29" s="418"/>
      <c r="BT29" s="418"/>
      <c r="BU29" s="419"/>
      <c r="BV29" s="417">
        <v>93579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98.5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784789</v>
      </c>
      <c r="BO30" s="587"/>
      <c r="BP30" s="587"/>
      <c r="BQ30" s="587"/>
      <c r="BR30" s="587"/>
      <c r="BS30" s="587"/>
      <c r="BT30" s="587"/>
      <c r="BU30" s="588"/>
      <c r="BV30" s="586">
        <v>558300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村山市国民健康保険事業特別会計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村山市水道事業会計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村山市公共下水道事業特別会計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北村山広域行政事務組合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村山市余暇開発公社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村山市土地区画整理事業特別会計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村山市介護保険事業特別会計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村山市農業集落排水事業特別会計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東根市外二市一町共立衛生処理組合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村山市体育協会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村山市後期高齢者医療事業特別会計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山形県消防補償等組合</v>
      </c>
      <c r="BZ36" s="599"/>
      <c r="CA36" s="599"/>
      <c r="CB36" s="599"/>
      <c r="CC36" s="599"/>
      <c r="CD36" s="599"/>
      <c r="CE36" s="599"/>
      <c r="CF36" s="599"/>
      <c r="CG36" s="599"/>
      <c r="CH36" s="599"/>
      <c r="CI36" s="599"/>
      <c r="CJ36" s="599"/>
      <c r="CK36" s="599"/>
      <c r="CL36" s="599"/>
      <c r="CM36" s="599"/>
      <c r="CN36" s="167"/>
      <c r="CO36" s="598">
        <f t="shared" si="3"/>
        <v>20</v>
      </c>
      <c r="CP36" s="598"/>
      <c r="CQ36" s="599" t="str">
        <f>IF('各会計、関係団体の財政状況及び健全化判断比率'!BS9="","",'各会計、関係団体の財政状況及び健全化判断比率'!BS9)</f>
        <v>村山市土地開発公社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山形県自治会館管理組合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河北町ほか２市広域斎場事務組合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山形県後期高齢者医療広域連合（普通会計分）</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山形県後期高齢者医療広域連合（事業会計分）</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北村山公立病院組合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山形県市町村職員退職手当組合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topLeftCell="D22" zoomScale="90" zoomScaleNormal="9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529</v>
      </c>
      <c r="D34" s="1184"/>
      <c r="E34" s="1185"/>
      <c r="F34" s="32">
        <v>11.94</v>
      </c>
      <c r="G34" s="33">
        <v>12.94</v>
      </c>
      <c r="H34" s="33">
        <v>14.71</v>
      </c>
      <c r="I34" s="33">
        <v>16.52</v>
      </c>
      <c r="J34" s="34">
        <v>18.059999999999999</v>
      </c>
      <c r="K34" s="22"/>
      <c r="L34" s="22"/>
      <c r="M34" s="22"/>
      <c r="N34" s="22"/>
      <c r="O34" s="22"/>
      <c r="P34" s="22"/>
    </row>
    <row r="35" spans="1:16" ht="39" customHeight="1">
      <c r="A35" s="22"/>
      <c r="B35" s="35"/>
      <c r="C35" s="1178" t="s">
        <v>530</v>
      </c>
      <c r="D35" s="1179"/>
      <c r="E35" s="1180"/>
      <c r="F35" s="36">
        <v>11.06</v>
      </c>
      <c r="G35" s="37">
        <v>10.24</v>
      </c>
      <c r="H35" s="37">
        <v>9.8699999999999992</v>
      </c>
      <c r="I35" s="37">
        <v>11.94</v>
      </c>
      <c r="J35" s="38">
        <v>10.57</v>
      </c>
      <c r="K35" s="22"/>
      <c r="L35" s="22"/>
      <c r="M35" s="22"/>
      <c r="N35" s="22"/>
      <c r="O35" s="22"/>
      <c r="P35" s="22"/>
    </row>
    <row r="36" spans="1:16" ht="39" customHeight="1">
      <c r="A36" s="22"/>
      <c r="B36" s="35"/>
      <c r="C36" s="1178" t="s">
        <v>531</v>
      </c>
      <c r="D36" s="1179"/>
      <c r="E36" s="1180"/>
      <c r="F36" s="36">
        <v>1.1399999999999999</v>
      </c>
      <c r="G36" s="37">
        <v>1.1100000000000001</v>
      </c>
      <c r="H36" s="37">
        <v>0.87</v>
      </c>
      <c r="I36" s="37">
        <v>0.88</v>
      </c>
      <c r="J36" s="38">
        <v>1.76</v>
      </c>
      <c r="K36" s="22"/>
      <c r="L36" s="22"/>
      <c r="M36" s="22"/>
      <c r="N36" s="22"/>
      <c r="O36" s="22"/>
      <c r="P36" s="22"/>
    </row>
    <row r="37" spans="1:16" ht="39" customHeight="1">
      <c r="A37" s="22"/>
      <c r="B37" s="35"/>
      <c r="C37" s="1178" t="s">
        <v>532</v>
      </c>
      <c r="D37" s="1179"/>
      <c r="E37" s="1180"/>
      <c r="F37" s="36">
        <v>0.16</v>
      </c>
      <c r="G37" s="37">
        <v>0.44</v>
      </c>
      <c r="H37" s="37">
        <v>0.46</v>
      </c>
      <c r="I37" s="37">
        <v>0.61</v>
      </c>
      <c r="J37" s="38">
        <v>1.02</v>
      </c>
      <c r="K37" s="22"/>
      <c r="L37" s="22"/>
      <c r="M37" s="22"/>
      <c r="N37" s="22"/>
      <c r="O37" s="22"/>
      <c r="P37" s="22"/>
    </row>
    <row r="38" spans="1:16" ht="39" customHeight="1">
      <c r="A38" s="22"/>
      <c r="B38" s="35"/>
      <c r="C38" s="1178" t="s">
        <v>533</v>
      </c>
      <c r="D38" s="1179"/>
      <c r="E38" s="1180"/>
      <c r="F38" s="36">
        <v>0.14000000000000001</v>
      </c>
      <c r="G38" s="37">
        <v>0.12</v>
      </c>
      <c r="H38" s="37">
        <v>7.0000000000000007E-2</v>
      </c>
      <c r="I38" s="37">
        <v>0.12</v>
      </c>
      <c r="J38" s="38">
        <v>0.12</v>
      </c>
      <c r="K38" s="22"/>
      <c r="L38" s="22"/>
      <c r="M38" s="22"/>
      <c r="N38" s="22"/>
      <c r="O38" s="22"/>
      <c r="P38" s="22"/>
    </row>
    <row r="39" spans="1:16" ht="39" customHeight="1">
      <c r="A39" s="22"/>
      <c r="B39" s="35"/>
      <c r="C39" s="1178" t="s">
        <v>534</v>
      </c>
      <c r="D39" s="1179"/>
      <c r="E39" s="1180"/>
      <c r="F39" s="36">
        <v>0.03</v>
      </c>
      <c r="G39" s="37">
        <v>0.16</v>
      </c>
      <c r="H39" s="37">
        <v>0.04</v>
      </c>
      <c r="I39" s="37">
        <v>0.02</v>
      </c>
      <c r="J39" s="38">
        <v>0.05</v>
      </c>
      <c r="K39" s="22"/>
      <c r="L39" s="22"/>
      <c r="M39" s="22"/>
      <c r="N39" s="22"/>
      <c r="O39" s="22"/>
      <c r="P39" s="22"/>
    </row>
    <row r="40" spans="1:16" ht="39" customHeight="1">
      <c r="A40" s="22"/>
      <c r="B40" s="35"/>
      <c r="C40" s="1178" t="s">
        <v>535</v>
      </c>
      <c r="D40" s="1179"/>
      <c r="E40" s="1180"/>
      <c r="F40" s="36">
        <v>0.02</v>
      </c>
      <c r="G40" s="37">
        <v>0.03</v>
      </c>
      <c r="H40" s="37">
        <v>0.05</v>
      </c>
      <c r="I40" s="37">
        <v>0.04</v>
      </c>
      <c r="J40" s="38">
        <v>0.03</v>
      </c>
      <c r="K40" s="22"/>
      <c r="L40" s="22"/>
      <c r="M40" s="22"/>
      <c r="N40" s="22"/>
      <c r="O40" s="22"/>
      <c r="P40" s="22"/>
    </row>
    <row r="41" spans="1:16" ht="39" customHeight="1">
      <c r="A41" s="22"/>
      <c r="B41" s="35"/>
      <c r="C41" s="1178" t="s">
        <v>536</v>
      </c>
      <c r="D41" s="1179"/>
      <c r="E41" s="1180"/>
      <c r="F41" s="36">
        <v>0</v>
      </c>
      <c r="G41" s="37">
        <v>0</v>
      </c>
      <c r="H41" s="37">
        <v>0</v>
      </c>
      <c r="I41" s="37">
        <v>0</v>
      </c>
      <c r="J41" s="38">
        <v>0</v>
      </c>
      <c r="K41" s="22"/>
      <c r="L41" s="22"/>
      <c r="M41" s="22"/>
      <c r="N41" s="22"/>
      <c r="O41" s="22"/>
      <c r="P41" s="22"/>
    </row>
    <row r="42" spans="1:16" ht="39" customHeight="1">
      <c r="A42" s="22"/>
      <c r="B42" s="39"/>
      <c r="C42" s="1178" t="s">
        <v>537</v>
      </c>
      <c r="D42" s="1179"/>
      <c r="E42" s="1180"/>
      <c r="F42" s="36" t="s">
        <v>480</v>
      </c>
      <c r="G42" s="37" t="s">
        <v>480</v>
      </c>
      <c r="H42" s="37" t="s">
        <v>480</v>
      </c>
      <c r="I42" s="37" t="s">
        <v>480</v>
      </c>
      <c r="J42" s="38" t="s">
        <v>480</v>
      </c>
      <c r="K42" s="22"/>
      <c r="L42" s="22"/>
      <c r="M42" s="22"/>
      <c r="N42" s="22"/>
      <c r="O42" s="22"/>
      <c r="P42" s="22"/>
    </row>
    <row r="43" spans="1:16" ht="39" customHeight="1" thickBot="1">
      <c r="A43" s="22"/>
      <c r="B43" s="40"/>
      <c r="C43" s="1181" t="s">
        <v>538</v>
      </c>
      <c r="D43" s="1182"/>
      <c r="E43" s="1183"/>
      <c r="F43" s="41" t="s">
        <v>480</v>
      </c>
      <c r="G43" s="42" t="s">
        <v>480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2001</v>
      </c>
      <c r="L45" s="60">
        <v>1866</v>
      </c>
      <c r="M45" s="60">
        <v>1786</v>
      </c>
      <c r="N45" s="60">
        <v>1631</v>
      </c>
      <c r="O45" s="61">
        <v>1542</v>
      </c>
      <c r="P45" s="48"/>
      <c r="Q45" s="48"/>
      <c r="R45" s="48"/>
      <c r="S45" s="48"/>
      <c r="T45" s="48"/>
      <c r="U45" s="48"/>
    </row>
    <row r="46" spans="1:21" ht="30.75" customHeight="1">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c r="A48" s="48"/>
      <c r="B48" s="1196"/>
      <c r="C48" s="1197"/>
      <c r="D48" s="62"/>
      <c r="E48" s="1188" t="s">
        <v>15</v>
      </c>
      <c r="F48" s="1188"/>
      <c r="G48" s="1188"/>
      <c r="H48" s="1188"/>
      <c r="I48" s="1188"/>
      <c r="J48" s="1189"/>
      <c r="K48" s="63">
        <v>435</v>
      </c>
      <c r="L48" s="64">
        <v>505</v>
      </c>
      <c r="M48" s="64">
        <v>521</v>
      </c>
      <c r="N48" s="64">
        <v>519</v>
      </c>
      <c r="O48" s="65">
        <v>520</v>
      </c>
      <c r="P48" s="48"/>
      <c r="Q48" s="48"/>
      <c r="R48" s="48"/>
      <c r="S48" s="48"/>
      <c r="T48" s="48"/>
      <c r="U48" s="48"/>
    </row>
    <row r="49" spans="1:21" ht="30.75" customHeight="1">
      <c r="A49" s="48"/>
      <c r="B49" s="1196"/>
      <c r="C49" s="1197"/>
      <c r="D49" s="62"/>
      <c r="E49" s="1188" t="s">
        <v>16</v>
      </c>
      <c r="F49" s="1188"/>
      <c r="G49" s="1188"/>
      <c r="H49" s="1188"/>
      <c r="I49" s="1188"/>
      <c r="J49" s="1189"/>
      <c r="K49" s="63">
        <v>107</v>
      </c>
      <c r="L49" s="64">
        <v>128</v>
      </c>
      <c r="M49" s="64">
        <v>121</v>
      </c>
      <c r="N49" s="64">
        <v>119</v>
      </c>
      <c r="O49" s="65">
        <v>122</v>
      </c>
      <c r="P49" s="48"/>
      <c r="Q49" s="48"/>
      <c r="R49" s="48"/>
      <c r="S49" s="48"/>
      <c r="T49" s="48"/>
      <c r="U49" s="48"/>
    </row>
    <row r="50" spans="1:21" ht="30.75" customHeight="1">
      <c r="A50" s="48"/>
      <c r="B50" s="1196"/>
      <c r="C50" s="1197"/>
      <c r="D50" s="62"/>
      <c r="E50" s="1188" t="s">
        <v>17</v>
      </c>
      <c r="F50" s="1188"/>
      <c r="G50" s="1188"/>
      <c r="H50" s="1188"/>
      <c r="I50" s="1188"/>
      <c r="J50" s="1189"/>
      <c r="K50" s="63">
        <v>23</v>
      </c>
      <c r="L50" s="64">
        <v>23</v>
      </c>
      <c r="M50" s="64">
        <v>19</v>
      </c>
      <c r="N50" s="64">
        <v>6</v>
      </c>
      <c r="O50" s="65">
        <v>6</v>
      </c>
      <c r="P50" s="48"/>
      <c r="Q50" s="48"/>
      <c r="R50" s="48"/>
      <c r="S50" s="48"/>
      <c r="T50" s="48"/>
      <c r="U50" s="48"/>
    </row>
    <row r="51" spans="1:21" ht="30.75" customHeight="1">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c r="A52" s="48"/>
      <c r="B52" s="1186" t="s">
        <v>19</v>
      </c>
      <c r="C52" s="1187"/>
      <c r="D52" s="66"/>
      <c r="E52" s="1188" t="s">
        <v>20</v>
      </c>
      <c r="F52" s="1188"/>
      <c r="G52" s="1188"/>
      <c r="H52" s="1188"/>
      <c r="I52" s="1188"/>
      <c r="J52" s="1189"/>
      <c r="K52" s="63">
        <v>1578</v>
      </c>
      <c r="L52" s="64">
        <v>1602</v>
      </c>
      <c r="M52" s="64">
        <v>1594</v>
      </c>
      <c r="N52" s="64">
        <v>1480</v>
      </c>
      <c r="O52" s="65">
        <v>1449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988</v>
      </c>
      <c r="L53" s="69">
        <v>920</v>
      </c>
      <c r="M53" s="69">
        <v>853</v>
      </c>
      <c r="N53" s="69">
        <v>795</v>
      </c>
      <c r="O53" s="70">
        <v>741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topLeftCell="F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02" t="s">
        <v>24</v>
      </c>
      <c r="C41" s="1203"/>
      <c r="D41" s="81"/>
      <c r="E41" s="1208" t="s">
        <v>25</v>
      </c>
      <c r="F41" s="1208"/>
      <c r="G41" s="1208"/>
      <c r="H41" s="1209"/>
      <c r="I41" s="82">
        <v>14910</v>
      </c>
      <c r="J41" s="83">
        <v>14767</v>
      </c>
      <c r="K41" s="83">
        <v>14546</v>
      </c>
      <c r="L41" s="83">
        <v>14143</v>
      </c>
      <c r="M41" s="84">
        <v>13927</v>
      </c>
    </row>
    <row r="42" spans="2:13" ht="27.75" customHeight="1">
      <c r="B42" s="1204"/>
      <c r="C42" s="1205"/>
      <c r="D42" s="85"/>
      <c r="E42" s="1210" t="s">
        <v>26</v>
      </c>
      <c r="F42" s="1210"/>
      <c r="G42" s="1210"/>
      <c r="H42" s="1211"/>
      <c r="I42" s="86">
        <v>48</v>
      </c>
      <c r="J42" s="87">
        <v>30</v>
      </c>
      <c r="K42" s="87">
        <v>12</v>
      </c>
      <c r="L42" s="87">
        <v>9</v>
      </c>
      <c r="M42" s="88">
        <v>6</v>
      </c>
    </row>
    <row r="43" spans="2:13" ht="27.75" customHeight="1">
      <c r="B43" s="1204"/>
      <c r="C43" s="1205"/>
      <c r="D43" s="85"/>
      <c r="E43" s="1210" t="s">
        <v>27</v>
      </c>
      <c r="F43" s="1210"/>
      <c r="G43" s="1210"/>
      <c r="H43" s="1211"/>
      <c r="I43" s="86">
        <v>8252</v>
      </c>
      <c r="J43" s="87">
        <v>8199</v>
      </c>
      <c r="K43" s="87">
        <v>8076</v>
      </c>
      <c r="L43" s="87">
        <v>7937</v>
      </c>
      <c r="M43" s="88">
        <v>7704</v>
      </c>
    </row>
    <row r="44" spans="2:13" ht="27.75" customHeight="1">
      <c r="B44" s="1204"/>
      <c r="C44" s="1205"/>
      <c r="D44" s="85"/>
      <c r="E44" s="1210" t="s">
        <v>28</v>
      </c>
      <c r="F44" s="1210"/>
      <c r="G44" s="1210"/>
      <c r="H44" s="1211"/>
      <c r="I44" s="86">
        <v>842</v>
      </c>
      <c r="J44" s="87">
        <v>763</v>
      </c>
      <c r="K44" s="87">
        <v>686</v>
      </c>
      <c r="L44" s="87">
        <v>635</v>
      </c>
      <c r="M44" s="88">
        <v>533</v>
      </c>
    </row>
    <row r="45" spans="2:13" ht="27.75" customHeight="1">
      <c r="B45" s="1204"/>
      <c r="C45" s="1205"/>
      <c r="D45" s="85"/>
      <c r="E45" s="1210" t="s">
        <v>29</v>
      </c>
      <c r="F45" s="1210"/>
      <c r="G45" s="1210"/>
      <c r="H45" s="1211"/>
      <c r="I45" s="86">
        <v>2859</v>
      </c>
      <c r="J45" s="87">
        <v>2712</v>
      </c>
      <c r="K45" s="87">
        <v>2511</v>
      </c>
      <c r="L45" s="87">
        <v>2542</v>
      </c>
      <c r="M45" s="88">
        <v>2483</v>
      </c>
    </row>
    <row r="46" spans="2:13" ht="27.75" customHeight="1">
      <c r="B46" s="1204"/>
      <c r="C46" s="1205"/>
      <c r="D46" s="89"/>
      <c r="E46" s="1210" t="s">
        <v>30</v>
      </c>
      <c r="F46" s="1210"/>
      <c r="G46" s="1210"/>
      <c r="H46" s="1211"/>
      <c r="I46" s="86" t="s">
        <v>480</v>
      </c>
      <c r="J46" s="87" t="s">
        <v>480</v>
      </c>
      <c r="K46" s="87" t="s">
        <v>480</v>
      </c>
      <c r="L46" s="87" t="s">
        <v>480</v>
      </c>
      <c r="M46" s="88" t="s">
        <v>480</v>
      </c>
    </row>
    <row r="47" spans="2:13" ht="27.75" customHeight="1">
      <c r="B47" s="1204"/>
      <c r="C47" s="1205"/>
      <c r="D47" s="90"/>
      <c r="E47" s="1212" t="s">
        <v>31</v>
      </c>
      <c r="F47" s="1213"/>
      <c r="G47" s="1213"/>
      <c r="H47" s="1214"/>
      <c r="I47" s="86" t="s">
        <v>480</v>
      </c>
      <c r="J47" s="87" t="s">
        <v>480</v>
      </c>
      <c r="K47" s="87" t="s">
        <v>480</v>
      </c>
      <c r="L47" s="87" t="s">
        <v>480</v>
      </c>
      <c r="M47" s="88" t="s">
        <v>480</v>
      </c>
    </row>
    <row r="48" spans="2:13" ht="27.75" customHeight="1">
      <c r="B48" s="1204"/>
      <c r="C48" s="1205"/>
      <c r="D48" s="85"/>
      <c r="E48" s="1210" t="s">
        <v>32</v>
      </c>
      <c r="F48" s="1210"/>
      <c r="G48" s="1210"/>
      <c r="H48" s="1211"/>
      <c r="I48" s="86" t="s">
        <v>480</v>
      </c>
      <c r="J48" s="87" t="s">
        <v>480</v>
      </c>
      <c r="K48" s="87" t="s">
        <v>480</v>
      </c>
      <c r="L48" s="87" t="s">
        <v>480</v>
      </c>
      <c r="M48" s="88" t="s">
        <v>480</v>
      </c>
    </row>
    <row r="49" spans="2:13" ht="27.75" customHeight="1">
      <c r="B49" s="1206"/>
      <c r="C49" s="1207"/>
      <c r="D49" s="85"/>
      <c r="E49" s="1210" t="s">
        <v>33</v>
      </c>
      <c r="F49" s="1210"/>
      <c r="G49" s="1210"/>
      <c r="H49" s="1211"/>
      <c r="I49" s="86" t="s">
        <v>480</v>
      </c>
      <c r="J49" s="87" t="s">
        <v>480</v>
      </c>
      <c r="K49" s="87" t="s">
        <v>480</v>
      </c>
      <c r="L49" s="87" t="s">
        <v>480</v>
      </c>
      <c r="M49" s="88" t="s">
        <v>480</v>
      </c>
    </row>
    <row r="50" spans="2:13" ht="27.75" customHeight="1">
      <c r="B50" s="1215" t="s">
        <v>34</v>
      </c>
      <c r="C50" s="1216"/>
      <c r="D50" s="91"/>
      <c r="E50" s="1210" t="s">
        <v>35</v>
      </c>
      <c r="F50" s="1210"/>
      <c r="G50" s="1210"/>
      <c r="H50" s="1211"/>
      <c r="I50" s="86">
        <v>1709</v>
      </c>
      <c r="J50" s="87">
        <v>1902</v>
      </c>
      <c r="K50" s="87">
        <v>1912</v>
      </c>
      <c r="L50" s="87">
        <v>2064</v>
      </c>
      <c r="M50" s="88">
        <v>2368</v>
      </c>
    </row>
    <row r="51" spans="2:13" ht="27.75" customHeight="1">
      <c r="B51" s="1204"/>
      <c r="C51" s="1205"/>
      <c r="D51" s="85"/>
      <c r="E51" s="1210" t="s">
        <v>36</v>
      </c>
      <c r="F51" s="1210"/>
      <c r="G51" s="1210"/>
      <c r="H51" s="1211"/>
      <c r="I51" s="86">
        <v>2700</v>
      </c>
      <c r="J51" s="87">
        <v>2639</v>
      </c>
      <c r="K51" s="87">
        <v>2442</v>
      </c>
      <c r="L51" s="87">
        <v>2213</v>
      </c>
      <c r="M51" s="88">
        <v>2053</v>
      </c>
    </row>
    <row r="52" spans="2:13" ht="27.75" customHeight="1">
      <c r="B52" s="1206"/>
      <c r="C52" s="1207"/>
      <c r="D52" s="85"/>
      <c r="E52" s="1210" t="s">
        <v>37</v>
      </c>
      <c r="F52" s="1210"/>
      <c r="G52" s="1210"/>
      <c r="H52" s="1211"/>
      <c r="I52" s="86">
        <v>13145</v>
      </c>
      <c r="J52" s="87">
        <v>13381</v>
      </c>
      <c r="K52" s="87">
        <v>13524</v>
      </c>
      <c r="L52" s="87">
        <v>13327</v>
      </c>
      <c r="M52" s="88">
        <v>13229</v>
      </c>
    </row>
    <row r="53" spans="2:13" ht="27.75" customHeight="1" thickBot="1">
      <c r="B53" s="1217" t="s">
        <v>21</v>
      </c>
      <c r="C53" s="1218"/>
      <c r="D53" s="92"/>
      <c r="E53" s="1219" t="s">
        <v>38</v>
      </c>
      <c r="F53" s="1219"/>
      <c r="G53" s="1219"/>
      <c r="H53" s="1220"/>
      <c r="I53" s="93">
        <v>9356</v>
      </c>
      <c r="J53" s="94">
        <v>8550</v>
      </c>
      <c r="K53" s="94">
        <v>7953</v>
      </c>
      <c r="L53" s="94">
        <v>7661</v>
      </c>
      <c r="M53" s="95">
        <v>7002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557</v>
      </c>
      <c r="C41" s="248"/>
      <c r="D41" s="248"/>
      <c r="E41" s="248"/>
      <c r="F41" s="248"/>
      <c r="G41" s="248"/>
      <c r="H41" s="248"/>
      <c r="I41" s="248"/>
      <c r="J41" s="248"/>
      <c r="K41" s="248"/>
      <c r="L41" s="248"/>
      <c r="M41" s="248"/>
      <c r="N41" s="248"/>
      <c r="O41" s="248"/>
      <c r="P41" s="249"/>
    </row>
    <row r="42" spans="2:17">
      <c r="B42" s="250"/>
      <c r="C42" s="246"/>
      <c r="D42" s="246"/>
      <c r="E42" s="246"/>
      <c r="F42" s="246"/>
      <c r="G42" s="353" t="s">
        <v>558</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559</v>
      </c>
    </row>
    <row r="50" spans="1:17">
      <c r="B50" s="250"/>
      <c r="C50" s="246"/>
      <c r="D50" s="246"/>
      <c r="E50" s="246"/>
      <c r="F50" s="246"/>
      <c r="G50" s="1244"/>
      <c r="H50" s="1245"/>
      <c r="I50" s="1245"/>
      <c r="J50" s="1246"/>
      <c r="K50" s="356" t="s">
        <v>519</v>
      </c>
      <c r="L50" s="356" t="s">
        <v>520</v>
      </c>
      <c r="M50" s="356" t="s">
        <v>521</v>
      </c>
      <c r="N50" s="356" t="s">
        <v>522</v>
      </c>
      <c r="O50" s="356" t="s">
        <v>523</v>
      </c>
    </row>
    <row r="51" spans="1:17">
      <c r="B51" s="250"/>
      <c r="C51" s="246"/>
      <c r="D51" s="246"/>
      <c r="E51" s="246"/>
      <c r="F51" s="246"/>
      <c r="G51" s="1247" t="s">
        <v>560</v>
      </c>
      <c r="H51" s="1248"/>
      <c r="I51" s="1253" t="s">
        <v>561</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562</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563</v>
      </c>
      <c r="H55" s="1228"/>
      <c r="I55" s="1233" t="s">
        <v>561</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564</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565</v>
      </c>
      <c r="C63" s="246"/>
      <c r="D63" s="246"/>
      <c r="E63" s="246"/>
      <c r="F63" s="246"/>
      <c r="G63" s="246"/>
      <c r="H63" s="246"/>
      <c r="I63" s="246"/>
      <c r="J63" s="246"/>
      <c r="K63" s="246"/>
      <c r="L63" s="246"/>
      <c r="M63" s="246"/>
      <c r="N63" s="246"/>
      <c r="O63" s="246"/>
    </row>
    <row r="64" spans="1:17">
      <c r="B64" s="250"/>
      <c r="C64" s="246"/>
      <c r="D64" s="246"/>
      <c r="E64" s="246"/>
      <c r="F64" s="246"/>
      <c r="G64" s="353" t="s">
        <v>558</v>
      </c>
      <c r="I64" s="354"/>
      <c r="J64" s="354"/>
      <c r="K64" s="354"/>
      <c r="L64" s="246"/>
      <c r="M64" s="246"/>
      <c r="N64" s="246"/>
      <c r="O64" s="246"/>
    </row>
    <row r="65" spans="2:30">
      <c r="B65" s="250"/>
      <c r="C65" s="246"/>
      <c r="D65" s="246"/>
      <c r="E65" s="246"/>
      <c r="F65" s="246"/>
      <c r="G65" s="1235" t="s">
        <v>566</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567</v>
      </c>
      <c r="I71" s="370"/>
      <c r="J71" s="366"/>
      <c r="K71" s="366"/>
      <c r="L71" s="367"/>
      <c r="M71" s="366"/>
      <c r="N71" s="367"/>
      <c r="O71" s="368"/>
    </row>
    <row r="72" spans="2:30">
      <c r="B72" s="250"/>
      <c r="C72" s="246"/>
      <c r="D72" s="246"/>
      <c r="E72" s="246"/>
      <c r="F72" s="246"/>
      <c r="G72" s="1244"/>
      <c r="H72" s="1245"/>
      <c r="I72" s="1245"/>
      <c r="J72" s="1246"/>
      <c r="K72" s="356" t="s">
        <v>519</v>
      </c>
      <c r="L72" s="356" t="s">
        <v>520</v>
      </c>
      <c r="M72" s="356" t="s">
        <v>521</v>
      </c>
      <c r="N72" s="356" t="s">
        <v>522</v>
      </c>
      <c r="O72" s="356" t="s">
        <v>523</v>
      </c>
    </row>
    <row r="73" spans="2:30">
      <c r="B73" s="250"/>
      <c r="C73" s="246"/>
      <c r="D73" s="246"/>
      <c r="E73" s="246"/>
      <c r="F73" s="246"/>
      <c r="G73" s="1247" t="s">
        <v>560</v>
      </c>
      <c r="H73" s="1248"/>
      <c r="I73" s="1253" t="s">
        <v>561</v>
      </c>
      <c r="J73" s="1253"/>
      <c r="K73" s="1234">
        <v>151.4</v>
      </c>
      <c r="L73" s="1234">
        <v>138.69999999999999</v>
      </c>
      <c r="M73" s="1221">
        <v>130</v>
      </c>
      <c r="N73" s="1221">
        <v>122.6</v>
      </c>
      <c r="O73" s="1221">
        <v>115.2</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568</v>
      </c>
      <c r="J75" s="1233"/>
      <c r="K75" s="1225">
        <v>16.600000000000001</v>
      </c>
      <c r="L75" s="1225">
        <v>16</v>
      </c>
      <c r="M75" s="1225">
        <v>14.9</v>
      </c>
      <c r="N75" s="1225">
        <v>13.8</v>
      </c>
      <c r="O75" s="1225">
        <v>12.9</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563</v>
      </c>
      <c r="H77" s="1228"/>
      <c r="I77" s="1233" t="s">
        <v>561</v>
      </c>
      <c r="J77" s="1233"/>
      <c r="K77" s="1234">
        <v>64.599999999999994</v>
      </c>
      <c r="L77" s="1234">
        <v>52.8</v>
      </c>
      <c r="M77" s="1221">
        <v>48.6</v>
      </c>
      <c r="N77" s="1221">
        <v>32.799999999999997</v>
      </c>
      <c r="O77" s="1221">
        <v>20.2</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568</v>
      </c>
      <c r="J79" s="1223"/>
      <c r="K79" s="1224">
        <v>12.4</v>
      </c>
      <c r="L79" s="1224">
        <v>11.5</v>
      </c>
      <c r="M79" s="1224">
        <v>10.4</v>
      </c>
      <c r="N79" s="1224">
        <v>9.5</v>
      </c>
      <c r="O79" s="1224">
        <v>8.6</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62497</v>
      </c>
      <c r="E3" s="118"/>
      <c r="F3" s="119">
        <v>70489</v>
      </c>
      <c r="G3" s="120"/>
      <c r="H3" s="121"/>
    </row>
    <row r="4" spans="1:8">
      <c r="A4" s="122"/>
      <c r="B4" s="123"/>
      <c r="C4" s="124"/>
      <c r="D4" s="125">
        <v>40390</v>
      </c>
      <c r="E4" s="126"/>
      <c r="F4" s="127">
        <v>37817</v>
      </c>
      <c r="G4" s="128"/>
      <c r="H4" s="129"/>
    </row>
    <row r="5" spans="1:8">
      <c r="A5" s="110" t="s">
        <v>513</v>
      </c>
      <c r="B5" s="115"/>
      <c r="C5" s="116"/>
      <c r="D5" s="117">
        <v>79554</v>
      </c>
      <c r="E5" s="118"/>
      <c r="F5" s="119">
        <v>84389</v>
      </c>
      <c r="G5" s="120"/>
      <c r="H5" s="121"/>
    </row>
    <row r="6" spans="1:8">
      <c r="A6" s="122"/>
      <c r="B6" s="123"/>
      <c r="C6" s="124"/>
      <c r="D6" s="125">
        <v>35786</v>
      </c>
      <c r="E6" s="126"/>
      <c r="F6" s="127">
        <v>44339</v>
      </c>
      <c r="G6" s="128"/>
      <c r="H6" s="129"/>
    </row>
    <row r="7" spans="1:8">
      <c r="A7" s="110" t="s">
        <v>514</v>
      </c>
      <c r="B7" s="115"/>
      <c r="C7" s="116"/>
      <c r="D7" s="117">
        <v>83307</v>
      </c>
      <c r="E7" s="118"/>
      <c r="F7" s="119">
        <v>83623</v>
      </c>
      <c r="G7" s="120"/>
      <c r="H7" s="121"/>
    </row>
    <row r="8" spans="1:8">
      <c r="A8" s="122"/>
      <c r="B8" s="123"/>
      <c r="C8" s="124"/>
      <c r="D8" s="125">
        <v>43009</v>
      </c>
      <c r="E8" s="126"/>
      <c r="F8" s="127">
        <v>48787</v>
      </c>
      <c r="G8" s="128"/>
      <c r="H8" s="129"/>
    </row>
    <row r="9" spans="1:8">
      <c r="A9" s="110" t="s">
        <v>515</v>
      </c>
      <c r="B9" s="115"/>
      <c r="C9" s="116"/>
      <c r="D9" s="117">
        <v>50500</v>
      </c>
      <c r="E9" s="118"/>
      <c r="F9" s="119">
        <v>87974</v>
      </c>
      <c r="G9" s="120"/>
      <c r="H9" s="121"/>
    </row>
    <row r="10" spans="1:8">
      <c r="A10" s="122"/>
      <c r="B10" s="123"/>
      <c r="C10" s="124"/>
      <c r="D10" s="125">
        <v>29302</v>
      </c>
      <c r="E10" s="126"/>
      <c r="F10" s="127">
        <v>48183</v>
      </c>
      <c r="G10" s="128"/>
      <c r="H10" s="129"/>
    </row>
    <row r="11" spans="1:8">
      <c r="A11" s="110" t="s">
        <v>516</v>
      </c>
      <c r="B11" s="115"/>
      <c r="C11" s="116"/>
      <c r="D11" s="117">
        <v>68500</v>
      </c>
      <c r="E11" s="118"/>
      <c r="F11" s="119">
        <v>78864</v>
      </c>
      <c r="G11" s="120"/>
      <c r="H11" s="121"/>
    </row>
    <row r="12" spans="1:8">
      <c r="A12" s="122"/>
      <c r="B12" s="123"/>
      <c r="C12" s="130"/>
      <c r="D12" s="125">
        <v>36421</v>
      </c>
      <c r="E12" s="126"/>
      <c r="F12" s="127">
        <v>46136</v>
      </c>
      <c r="G12" s="128"/>
      <c r="H12" s="129"/>
    </row>
    <row r="13" spans="1:8">
      <c r="A13" s="110"/>
      <c r="B13" s="115"/>
      <c r="C13" s="131"/>
      <c r="D13" s="132">
        <v>68872</v>
      </c>
      <c r="E13" s="133"/>
      <c r="F13" s="134">
        <v>81068</v>
      </c>
      <c r="G13" s="135"/>
      <c r="H13" s="121"/>
    </row>
    <row r="14" spans="1:8">
      <c r="A14" s="122"/>
      <c r="B14" s="123"/>
      <c r="C14" s="124"/>
      <c r="D14" s="125">
        <v>36982</v>
      </c>
      <c r="E14" s="126"/>
      <c r="F14" s="127">
        <v>45052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11.07</v>
      </c>
      <c r="C19" s="136">
        <f>ROUND(VALUE(SUBSTITUTE(実質収支比率等に係る経年分析!G$48,"▲","-")),2)</f>
        <v>10.25</v>
      </c>
      <c r="D19" s="136">
        <f>ROUND(VALUE(SUBSTITUTE(実質収支比率等に係る経年分析!H$48,"▲","-")),2)</f>
        <v>9.8699999999999992</v>
      </c>
      <c r="E19" s="136">
        <f>ROUND(VALUE(SUBSTITUTE(実質収支比率等に係る経年分析!I$48,"▲","-")),2)</f>
        <v>11.95</v>
      </c>
      <c r="F19" s="136">
        <f>ROUND(VALUE(SUBSTITUTE(実質収支比率等に係る経年分析!J$48,"▲","-")),2)</f>
        <v>10.57</v>
      </c>
    </row>
    <row r="20" spans="1:11">
      <c r="A20" s="136" t="s">
        <v>43</v>
      </c>
      <c r="B20" s="136">
        <f>ROUND(VALUE(SUBSTITUTE(実質収支比率等に係る経年分析!F$47,"▲","-")),2)</f>
        <v>10.96</v>
      </c>
      <c r="C20" s="136">
        <f>ROUND(VALUE(SUBSTITUTE(実質収支比率等に係る経年分析!G$47,"▲","-")),2)</f>
        <v>13.67</v>
      </c>
      <c r="D20" s="136">
        <f>ROUND(VALUE(SUBSTITUTE(実質収支比率等に係る経年分析!H$47,"▲","-")),2)</f>
        <v>14.23</v>
      </c>
      <c r="E20" s="136">
        <f>ROUND(VALUE(SUBSTITUTE(実質収支比率等に係る経年分析!I$47,"▲","-")),2)</f>
        <v>14.35</v>
      </c>
      <c r="F20" s="136">
        <f>ROUND(VALUE(SUBSTITUTE(実質収支比率等に係る経年分析!J$47,"▲","-")),2)</f>
        <v>14.69</v>
      </c>
    </row>
    <row r="21" spans="1:11">
      <c r="A21" s="136" t="s">
        <v>44</v>
      </c>
      <c r="B21" s="136">
        <f>IF(ISNUMBER(VALUE(SUBSTITUTE(実質収支比率等に係る経年分析!F$49,"▲","-"))),ROUND(VALUE(SUBSTITUTE(実質収支比率等に係る経年分析!F$49,"▲","-")),2),NA())</f>
        <v>-2.56</v>
      </c>
      <c r="C21" s="136">
        <f>IF(ISNUMBER(VALUE(SUBSTITUTE(実質収支比率等に係る経年分析!G$49,"▲","-"))),ROUND(VALUE(SUBSTITUTE(実質収支比率等に係る経年分析!G$49,"▲","-")),2),NA())</f>
        <v>-3.28</v>
      </c>
      <c r="D21" s="136">
        <f>IF(ISNUMBER(VALUE(SUBSTITUTE(実質収支比率等に係る経年分析!H$49,"▲","-"))),ROUND(VALUE(SUBSTITUTE(実質収支比率等に係る経年分析!H$49,"▲","-")),2),NA())</f>
        <v>-4.93</v>
      </c>
      <c r="E21" s="136">
        <f>IF(ISNUMBER(VALUE(SUBSTITUTE(実質収支比率等に係る経年分析!I$49,"▲","-"))),ROUND(VALUE(SUBSTITUTE(実質収支比率等に係る経年分析!I$49,"▲","-")),2),NA())</f>
        <v>-2.2599999999999998</v>
      </c>
      <c r="F21" s="136">
        <f>IF(ISNUMBER(VALUE(SUBSTITUTE(実質収支比率等に係る経年分析!J$49,"▲","-"))),ROUND(VALUE(SUBSTITUTE(実質収支比率等に係る経年分析!J$49,"▲","-")),2),NA())</f>
        <v>-6.12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村山市土地区画整理事業特別会計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村山市後期高齢者医療事業特別会計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c r="A31" s="137" t="str">
        <f>IF(連結実質赤字比率に係る赤字・黒字の構成分析!C$39="",NA(),連結実質赤字比率に係る赤字・黒字の構成分析!C$39)</f>
        <v>村山市農業集落排水事業特別会計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c r="A32" s="137" t="str">
        <f>IF(連結実質赤字比率に係る赤字・黒字の構成分析!C$38="",NA(),連結実質赤字比率に係る赤字・黒字の構成分析!C$38)</f>
        <v>村山市公共下水道事業特別会計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0.14000000000000001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7.0000000000000007E-2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0.12</v>
      </c>
    </row>
    <row r="33" spans="1:16">
      <c r="A33" s="137" t="str">
        <f>IF(連結実質赤字比率に係る赤字・黒字の構成分析!C$37="",NA(),連結実質赤字比率に係る赤字・黒字の構成分析!C$37)</f>
        <v>村山市介護保険事業特別会計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1.02</v>
      </c>
    </row>
    <row r="34" spans="1:16">
      <c r="A34" s="137" t="str">
        <f>IF(連結実質赤字比率に係る赤字・黒字の構成分析!C$36="",NA(),連結実質赤字比率に係る赤字・黒字の構成分析!C$36)</f>
        <v>村山市国民健康保険事業特別会計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1.1399999999999999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1.1100000000000001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1.76</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11.06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10.24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9.8699999999999992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11.94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10.57</v>
      </c>
    </row>
    <row r="36" spans="1:16">
      <c r="A36" s="137" t="str">
        <f>IF(連結実質赤字比率に係る赤字・黒字の構成分析!C$34="",NA(),連結実質赤字比率に係る赤字・黒字の構成分析!C$34)</f>
        <v>村山市水道事業会計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11.94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12.94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14.71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16.52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18.059999999999999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1578</v>
      </c>
      <c r="E42" s="138"/>
      <c r="F42" s="138"/>
      <c r="G42" s="138">
        <f>'実質公債費比率（分子）の構造'!L$52</f>
        <v>1602</v>
      </c>
      <c r="H42" s="138"/>
      <c r="I42" s="138"/>
      <c r="J42" s="138">
        <f>'実質公債費比率（分子）の構造'!M$52</f>
        <v>1594</v>
      </c>
      <c r="K42" s="138"/>
      <c r="L42" s="138"/>
      <c r="M42" s="138">
        <f>'実質公債費比率（分子）の構造'!N$52</f>
        <v>1480</v>
      </c>
      <c r="N42" s="138"/>
      <c r="O42" s="138"/>
      <c r="P42" s="138">
        <f>'実質公債費比率（分子）の構造'!O$52</f>
        <v>1449</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23</v>
      </c>
      <c r="C44" s="138"/>
      <c r="D44" s="138"/>
      <c r="E44" s="138">
        <f>'実質公債費比率（分子）の構造'!L$50</f>
        <v>23</v>
      </c>
      <c r="F44" s="138"/>
      <c r="G44" s="138"/>
      <c r="H44" s="138">
        <f>'実質公債費比率（分子）の構造'!M$50</f>
        <v>19</v>
      </c>
      <c r="I44" s="138"/>
      <c r="J44" s="138"/>
      <c r="K44" s="138">
        <f>'実質公債費比率（分子）の構造'!N$50</f>
        <v>6</v>
      </c>
      <c r="L44" s="138"/>
      <c r="M44" s="138"/>
      <c r="N44" s="138">
        <f>'実質公債費比率（分子）の構造'!O$50</f>
        <v>6</v>
      </c>
      <c r="O44" s="138"/>
      <c r="P44" s="138"/>
    </row>
    <row r="45" spans="1:16">
      <c r="A45" s="138" t="s">
        <v>54</v>
      </c>
      <c r="B45" s="138">
        <f>'実質公債費比率（分子）の構造'!K$49</f>
        <v>107</v>
      </c>
      <c r="C45" s="138"/>
      <c r="D45" s="138"/>
      <c r="E45" s="138">
        <f>'実質公債費比率（分子）の構造'!L$49</f>
        <v>128</v>
      </c>
      <c r="F45" s="138"/>
      <c r="G45" s="138"/>
      <c r="H45" s="138">
        <f>'実質公債費比率（分子）の構造'!M$49</f>
        <v>121</v>
      </c>
      <c r="I45" s="138"/>
      <c r="J45" s="138"/>
      <c r="K45" s="138">
        <f>'実質公債費比率（分子）の構造'!N$49</f>
        <v>119</v>
      </c>
      <c r="L45" s="138"/>
      <c r="M45" s="138"/>
      <c r="N45" s="138">
        <f>'実質公債費比率（分子）の構造'!O$49</f>
        <v>122</v>
      </c>
      <c r="O45" s="138"/>
      <c r="P45" s="138"/>
    </row>
    <row r="46" spans="1:16">
      <c r="A46" s="138" t="s">
        <v>55</v>
      </c>
      <c r="B46" s="138">
        <f>'実質公債費比率（分子）の構造'!K$48</f>
        <v>435</v>
      </c>
      <c r="C46" s="138"/>
      <c r="D46" s="138"/>
      <c r="E46" s="138">
        <f>'実質公債費比率（分子）の構造'!L$48</f>
        <v>505</v>
      </c>
      <c r="F46" s="138"/>
      <c r="G46" s="138"/>
      <c r="H46" s="138">
        <f>'実質公債費比率（分子）の構造'!M$48</f>
        <v>521</v>
      </c>
      <c r="I46" s="138"/>
      <c r="J46" s="138"/>
      <c r="K46" s="138">
        <f>'実質公債費比率（分子）の構造'!N$48</f>
        <v>519</v>
      </c>
      <c r="L46" s="138"/>
      <c r="M46" s="138"/>
      <c r="N46" s="138">
        <f>'実質公債費比率（分子）の構造'!O$48</f>
        <v>520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2001</v>
      </c>
      <c r="C49" s="138"/>
      <c r="D49" s="138"/>
      <c r="E49" s="138">
        <f>'実質公債費比率（分子）の構造'!L$45</f>
        <v>1866</v>
      </c>
      <c r="F49" s="138"/>
      <c r="G49" s="138"/>
      <c r="H49" s="138">
        <f>'実質公債費比率（分子）の構造'!M$45</f>
        <v>1786</v>
      </c>
      <c r="I49" s="138"/>
      <c r="J49" s="138"/>
      <c r="K49" s="138">
        <f>'実質公債費比率（分子）の構造'!N$45</f>
        <v>1631</v>
      </c>
      <c r="L49" s="138"/>
      <c r="M49" s="138"/>
      <c r="N49" s="138">
        <f>'実質公債費比率（分子）の構造'!O$45</f>
        <v>1542</v>
      </c>
      <c r="O49" s="138"/>
      <c r="P49" s="138"/>
    </row>
    <row r="50" spans="1:16">
      <c r="A50" s="138" t="s">
        <v>59</v>
      </c>
      <c r="B50" s="138" t="e">
        <f>NA()</f>
        <v>#N/A</v>
      </c>
      <c r="C50" s="138">
        <f>IF(ISNUMBER('実質公債費比率（分子）の構造'!K$53),'実質公債費比率（分子）の構造'!K$53,NA())</f>
        <v>988</v>
      </c>
      <c r="D50" s="138" t="e">
        <f>NA()</f>
        <v>#N/A</v>
      </c>
      <c r="E50" s="138" t="e">
        <f>NA()</f>
        <v>#N/A</v>
      </c>
      <c r="F50" s="138">
        <f>IF(ISNUMBER('実質公債費比率（分子）の構造'!L$53),'実質公債費比率（分子）の構造'!L$53,NA())</f>
        <v>920</v>
      </c>
      <c r="G50" s="138" t="e">
        <f>NA()</f>
        <v>#N/A</v>
      </c>
      <c r="H50" s="138" t="e">
        <f>NA()</f>
        <v>#N/A</v>
      </c>
      <c r="I50" s="138">
        <f>IF(ISNUMBER('実質公債費比率（分子）の構造'!M$53),'実質公債費比率（分子）の構造'!M$53,NA())</f>
        <v>853</v>
      </c>
      <c r="J50" s="138" t="e">
        <f>NA()</f>
        <v>#N/A</v>
      </c>
      <c r="K50" s="138" t="e">
        <f>NA()</f>
        <v>#N/A</v>
      </c>
      <c r="L50" s="138">
        <f>IF(ISNUMBER('実質公債費比率（分子）の構造'!N$53),'実質公債費比率（分子）の構造'!N$53,NA())</f>
        <v>795</v>
      </c>
      <c r="M50" s="138" t="e">
        <f>NA()</f>
        <v>#N/A</v>
      </c>
      <c r="N50" s="138" t="e">
        <f>NA()</f>
        <v>#N/A</v>
      </c>
      <c r="O50" s="138">
        <f>IF(ISNUMBER('実質公債費比率（分子）の構造'!O$53),'実質公債費比率（分子）の構造'!O$53,NA())</f>
        <v>741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13145</v>
      </c>
      <c r="E56" s="137"/>
      <c r="F56" s="137"/>
      <c r="G56" s="137">
        <f>'将来負担比率（分子）の構造'!J$52</f>
        <v>13381</v>
      </c>
      <c r="H56" s="137"/>
      <c r="I56" s="137"/>
      <c r="J56" s="137">
        <f>'将来負担比率（分子）の構造'!K$52</f>
        <v>13524</v>
      </c>
      <c r="K56" s="137"/>
      <c r="L56" s="137"/>
      <c r="M56" s="137">
        <f>'将来負担比率（分子）の構造'!L$52</f>
        <v>13327</v>
      </c>
      <c r="N56" s="137"/>
      <c r="O56" s="137"/>
      <c r="P56" s="137">
        <f>'将来負担比率（分子）の構造'!M$52</f>
        <v>13229</v>
      </c>
    </row>
    <row r="57" spans="1:16">
      <c r="A57" s="137" t="s">
        <v>36</v>
      </c>
      <c r="B57" s="137"/>
      <c r="C57" s="137"/>
      <c r="D57" s="137">
        <f>'将来負担比率（分子）の構造'!I$51</f>
        <v>2700</v>
      </c>
      <c r="E57" s="137"/>
      <c r="F57" s="137"/>
      <c r="G57" s="137">
        <f>'将来負担比率（分子）の構造'!J$51</f>
        <v>2639</v>
      </c>
      <c r="H57" s="137"/>
      <c r="I57" s="137"/>
      <c r="J57" s="137">
        <f>'将来負担比率（分子）の構造'!K$51</f>
        <v>2442</v>
      </c>
      <c r="K57" s="137"/>
      <c r="L57" s="137"/>
      <c r="M57" s="137">
        <f>'将来負担比率（分子）の構造'!L$51</f>
        <v>2213</v>
      </c>
      <c r="N57" s="137"/>
      <c r="O57" s="137"/>
      <c r="P57" s="137">
        <f>'将来負担比率（分子）の構造'!M$51</f>
        <v>2053</v>
      </c>
    </row>
    <row r="58" spans="1:16">
      <c r="A58" s="137" t="s">
        <v>35</v>
      </c>
      <c r="B58" s="137"/>
      <c r="C58" s="137"/>
      <c r="D58" s="137">
        <f>'将来負担比率（分子）の構造'!I$50</f>
        <v>1709</v>
      </c>
      <c r="E58" s="137"/>
      <c r="F58" s="137"/>
      <c r="G58" s="137">
        <f>'将来負担比率（分子）の構造'!J$50</f>
        <v>1902</v>
      </c>
      <c r="H58" s="137"/>
      <c r="I58" s="137"/>
      <c r="J58" s="137">
        <f>'将来負担比率（分子）の構造'!K$50</f>
        <v>1912</v>
      </c>
      <c r="K58" s="137"/>
      <c r="L58" s="137"/>
      <c r="M58" s="137">
        <f>'将来負担比率（分子）の構造'!L$50</f>
        <v>2064</v>
      </c>
      <c r="N58" s="137"/>
      <c r="O58" s="137"/>
      <c r="P58" s="137">
        <f>'将来負担比率（分子）の構造'!M$50</f>
        <v>2368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2859</v>
      </c>
      <c r="C62" s="137"/>
      <c r="D62" s="137"/>
      <c r="E62" s="137">
        <f>'将来負担比率（分子）の構造'!J$45</f>
        <v>2712</v>
      </c>
      <c r="F62" s="137"/>
      <c r="G62" s="137"/>
      <c r="H62" s="137">
        <f>'将来負担比率（分子）の構造'!K$45</f>
        <v>2511</v>
      </c>
      <c r="I62" s="137"/>
      <c r="J62" s="137"/>
      <c r="K62" s="137">
        <f>'将来負担比率（分子）の構造'!L$45</f>
        <v>2542</v>
      </c>
      <c r="L62" s="137"/>
      <c r="M62" s="137"/>
      <c r="N62" s="137">
        <f>'将来負担比率（分子）の構造'!M$45</f>
        <v>2483</v>
      </c>
      <c r="O62" s="137"/>
      <c r="P62" s="137"/>
    </row>
    <row r="63" spans="1:16">
      <c r="A63" s="137" t="s">
        <v>28</v>
      </c>
      <c r="B63" s="137">
        <f>'将来負担比率（分子）の構造'!I$44</f>
        <v>842</v>
      </c>
      <c r="C63" s="137"/>
      <c r="D63" s="137"/>
      <c r="E63" s="137">
        <f>'将来負担比率（分子）の構造'!J$44</f>
        <v>763</v>
      </c>
      <c r="F63" s="137"/>
      <c r="G63" s="137"/>
      <c r="H63" s="137">
        <f>'将来負担比率（分子）の構造'!K$44</f>
        <v>686</v>
      </c>
      <c r="I63" s="137"/>
      <c r="J63" s="137"/>
      <c r="K63" s="137">
        <f>'将来負担比率（分子）の構造'!L$44</f>
        <v>635</v>
      </c>
      <c r="L63" s="137"/>
      <c r="M63" s="137"/>
      <c r="N63" s="137">
        <f>'将来負担比率（分子）の構造'!M$44</f>
        <v>533</v>
      </c>
      <c r="O63" s="137"/>
      <c r="P63" s="137"/>
    </row>
    <row r="64" spans="1:16">
      <c r="A64" s="137" t="s">
        <v>27</v>
      </c>
      <c r="B64" s="137">
        <f>'将来負担比率（分子）の構造'!I$43</f>
        <v>8252</v>
      </c>
      <c r="C64" s="137"/>
      <c r="D64" s="137"/>
      <c r="E64" s="137">
        <f>'将来負担比率（分子）の構造'!J$43</f>
        <v>8199</v>
      </c>
      <c r="F64" s="137"/>
      <c r="G64" s="137"/>
      <c r="H64" s="137">
        <f>'将来負担比率（分子）の構造'!K$43</f>
        <v>8076</v>
      </c>
      <c r="I64" s="137"/>
      <c r="J64" s="137"/>
      <c r="K64" s="137">
        <f>'将来負担比率（分子）の構造'!L$43</f>
        <v>7937</v>
      </c>
      <c r="L64" s="137"/>
      <c r="M64" s="137"/>
      <c r="N64" s="137">
        <f>'将来負担比率（分子）の構造'!M$43</f>
        <v>7704</v>
      </c>
      <c r="O64" s="137"/>
      <c r="P64" s="137"/>
    </row>
    <row r="65" spans="1:16">
      <c r="A65" s="137" t="s">
        <v>26</v>
      </c>
      <c r="B65" s="137">
        <f>'将来負担比率（分子）の構造'!I$42</f>
        <v>48</v>
      </c>
      <c r="C65" s="137"/>
      <c r="D65" s="137"/>
      <c r="E65" s="137">
        <f>'将来負担比率（分子）の構造'!J$42</f>
        <v>30</v>
      </c>
      <c r="F65" s="137"/>
      <c r="G65" s="137"/>
      <c r="H65" s="137">
        <f>'将来負担比率（分子）の構造'!K$42</f>
        <v>12</v>
      </c>
      <c r="I65" s="137"/>
      <c r="J65" s="137"/>
      <c r="K65" s="137">
        <f>'将来負担比率（分子）の構造'!L$42</f>
        <v>9</v>
      </c>
      <c r="L65" s="137"/>
      <c r="M65" s="137"/>
      <c r="N65" s="137">
        <f>'将来負担比率（分子）の構造'!M$42</f>
        <v>6</v>
      </c>
      <c r="O65" s="137"/>
      <c r="P65" s="137"/>
    </row>
    <row r="66" spans="1:16">
      <c r="A66" s="137" t="s">
        <v>25</v>
      </c>
      <c r="B66" s="137">
        <f>'将来負担比率（分子）の構造'!I$41</f>
        <v>14910</v>
      </c>
      <c r="C66" s="137"/>
      <c r="D66" s="137"/>
      <c r="E66" s="137">
        <f>'将来負担比率（分子）の構造'!J$41</f>
        <v>14767</v>
      </c>
      <c r="F66" s="137"/>
      <c r="G66" s="137"/>
      <c r="H66" s="137">
        <f>'将来負担比率（分子）の構造'!K$41</f>
        <v>14546</v>
      </c>
      <c r="I66" s="137"/>
      <c r="J66" s="137"/>
      <c r="K66" s="137">
        <f>'将来負担比率（分子）の構造'!L$41</f>
        <v>14143</v>
      </c>
      <c r="L66" s="137"/>
      <c r="M66" s="137"/>
      <c r="N66" s="137">
        <f>'将来負担比率（分子）の構造'!M$41</f>
        <v>13927</v>
      </c>
      <c r="O66" s="137"/>
      <c r="P66" s="137"/>
    </row>
    <row r="67" spans="1:16">
      <c r="A67" s="137" t="s">
        <v>63</v>
      </c>
      <c r="B67" s="137" t="e">
        <f>NA()</f>
        <v>#N/A</v>
      </c>
      <c r="C67" s="137">
        <f>IF(ISNUMBER('将来負担比率（分子）の構造'!I$53), IF('将来負担比率（分子）の構造'!I$53 &lt; 0, 0, '将来負担比率（分子）の構造'!I$53), NA())</f>
        <v>9356</v>
      </c>
      <c r="D67" s="137" t="e">
        <f>NA()</f>
        <v>#N/A</v>
      </c>
      <c r="E67" s="137" t="e">
        <f>NA()</f>
        <v>#N/A</v>
      </c>
      <c r="F67" s="137">
        <f>IF(ISNUMBER('将来負担比率（分子）の構造'!J$53), IF('将来負担比率（分子）の構造'!J$53 &lt; 0, 0, '将来負担比率（分子）の構造'!J$53), NA())</f>
        <v>8550</v>
      </c>
      <c r="G67" s="137" t="e">
        <f>NA()</f>
        <v>#N/A</v>
      </c>
      <c r="H67" s="137" t="e">
        <f>NA()</f>
        <v>#N/A</v>
      </c>
      <c r="I67" s="137">
        <f>IF(ISNUMBER('将来負担比率（分子）の構造'!K$53), IF('将来負担比率（分子）の構造'!K$53 &lt; 0, 0, '将来負担比率（分子）の構造'!K$53), NA())</f>
        <v>7953</v>
      </c>
      <c r="J67" s="137" t="e">
        <f>NA()</f>
        <v>#N/A</v>
      </c>
      <c r="K67" s="137" t="e">
        <f>NA()</f>
        <v>#N/A</v>
      </c>
      <c r="L67" s="137">
        <f>IF(ISNUMBER('将来負担比率（分子）の構造'!L$53), IF('将来負担比率（分子）の構造'!L$53 &lt; 0, 0, '将来負担比率（分子）の構造'!L$53), NA())</f>
        <v>7661</v>
      </c>
      <c r="M67" s="137" t="e">
        <f>NA()</f>
        <v>#N/A</v>
      </c>
      <c r="N67" s="137" t="e">
        <f>NA()</f>
        <v>#N/A</v>
      </c>
      <c r="O67" s="137">
        <f>IF(ISNUMBER('将来負担比率（分子）の構造'!M$53), IF('将来負担比率（分子）の構造'!M$53 &lt; 0, 0, '将来負担比率（分子）の構造'!M$53), NA())</f>
        <v>7002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2495115</v>
      </c>
      <c r="S5" s="615"/>
      <c r="T5" s="615"/>
      <c r="U5" s="615"/>
      <c r="V5" s="615"/>
      <c r="W5" s="615"/>
      <c r="X5" s="615"/>
      <c r="Y5" s="616"/>
      <c r="Z5" s="617">
        <v>18</v>
      </c>
      <c r="AA5" s="617"/>
      <c r="AB5" s="617"/>
      <c r="AC5" s="617"/>
      <c r="AD5" s="618">
        <v>2376970</v>
      </c>
      <c r="AE5" s="618"/>
      <c r="AF5" s="618"/>
      <c r="AG5" s="618"/>
      <c r="AH5" s="618"/>
      <c r="AI5" s="618"/>
      <c r="AJ5" s="618"/>
      <c r="AK5" s="618"/>
      <c r="AL5" s="619">
        <v>33.799999999999997</v>
      </c>
      <c r="AM5" s="620"/>
      <c r="AN5" s="620"/>
      <c r="AO5" s="621"/>
      <c r="AP5" s="611" t="s">
        <v>208</v>
      </c>
      <c r="AQ5" s="612"/>
      <c r="AR5" s="612"/>
      <c r="AS5" s="612"/>
      <c r="AT5" s="612"/>
      <c r="AU5" s="612"/>
      <c r="AV5" s="612"/>
      <c r="AW5" s="612"/>
      <c r="AX5" s="612"/>
      <c r="AY5" s="612"/>
      <c r="AZ5" s="612"/>
      <c r="BA5" s="612"/>
      <c r="BB5" s="612"/>
      <c r="BC5" s="612"/>
      <c r="BD5" s="612"/>
      <c r="BE5" s="612"/>
      <c r="BF5" s="613"/>
      <c r="BG5" s="625">
        <v>2357897</v>
      </c>
      <c r="BH5" s="626"/>
      <c r="BI5" s="626"/>
      <c r="BJ5" s="626"/>
      <c r="BK5" s="626"/>
      <c r="BL5" s="626"/>
      <c r="BM5" s="626"/>
      <c r="BN5" s="627"/>
      <c r="BO5" s="628">
        <v>94.5</v>
      </c>
      <c r="BP5" s="628"/>
      <c r="BQ5" s="628"/>
      <c r="BR5" s="628"/>
      <c r="BS5" s="629">
        <v>21664</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c r="B6" s="622" t="s">
        <v>212</v>
      </c>
      <c r="C6" s="623"/>
      <c r="D6" s="623"/>
      <c r="E6" s="623"/>
      <c r="F6" s="623"/>
      <c r="G6" s="623"/>
      <c r="H6" s="623"/>
      <c r="I6" s="623"/>
      <c r="J6" s="623"/>
      <c r="K6" s="623"/>
      <c r="L6" s="623"/>
      <c r="M6" s="623"/>
      <c r="N6" s="623"/>
      <c r="O6" s="623"/>
      <c r="P6" s="623"/>
      <c r="Q6" s="624"/>
      <c r="R6" s="625">
        <v>113195</v>
      </c>
      <c r="S6" s="626"/>
      <c r="T6" s="626"/>
      <c r="U6" s="626"/>
      <c r="V6" s="626"/>
      <c r="W6" s="626"/>
      <c r="X6" s="626"/>
      <c r="Y6" s="627"/>
      <c r="Z6" s="628">
        <v>0.8</v>
      </c>
      <c r="AA6" s="628"/>
      <c r="AB6" s="628"/>
      <c r="AC6" s="628"/>
      <c r="AD6" s="629">
        <v>113195</v>
      </c>
      <c r="AE6" s="629"/>
      <c r="AF6" s="629"/>
      <c r="AG6" s="629"/>
      <c r="AH6" s="629"/>
      <c r="AI6" s="629"/>
      <c r="AJ6" s="629"/>
      <c r="AK6" s="629"/>
      <c r="AL6" s="630">
        <v>1.6</v>
      </c>
      <c r="AM6" s="631"/>
      <c r="AN6" s="631"/>
      <c r="AO6" s="632"/>
      <c r="AP6" s="622" t="s">
        <v>213</v>
      </c>
      <c r="AQ6" s="623"/>
      <c r="AR6" s="623"/>
      <c r="AS6" s="623"/>
      <c r="AT6" s="623"/>
      <c r="AU6" s="623"/>
      <c r="AV6" s="623"/>
      <c r="AW6" s="623"/>
      <c r="AX6" s="623"/>
      <c r="AY6" s="623"/>
      <c r="AZ6" s="623"/>
      <c r="BA6" s="623"/>
      <c r="BB6" s="623"/>
      <c r="BC6" s="623"/>
      <c r="BD6" s="623"/>
      <c r="BE6" s="623"/>
      <c r="BF6" s="624"/>
      <c r="BG6" s="625">
        <v>2357897</v>
      </c>
      <c r="BH6" s="626"/>
      <c r="BI6" s="626"/>
      <c r="BJ6" s="626"/>
      <c r="BK6" s="626"/>
      <c r="BL6" s="626"/>
      <c r="BM6" s="626"/>
      <c r="BN6" s="627"/>
      <c r="BO6" s="628">
        <v>94.5</v>
      </c>
      <c r="BP6" s="628"/>
      <c r="BQ6" s="628"/>
      <c r="BR6" s="628"/>
      <c r="BS6" s="629">
        <v>21664</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169224</v>
      </c>
      <c r="CS6" s="626"/>
      <c r="CT6" s="626"/>
      <c r="CU6" s="626"/>
      <c r="CV6" s="626"/>
      <c r="CW6" s="626"/>
      <c r="CX6" s="626"/>
      <c r="CY6" s="627"/>
      <c r="CZ6" s="628">
        <v>1.3</v>
      </c>
      <c r="DA6" s="628"/>
      <c r="DB6" s="628"/>
      <c r="DC6" s="628"/>
      <c r="DD6" s="634" t="s">
        <v>215</v>
      </c>
      <c r="DE6" s="626"/>
      <c r="DF6" s="626"/>
      <c r="DG6" s="626"/>
      <c r="DH6" s="626"/>
      <c r="DI6" s="626"/>
      <c r="DJ6" s="626"/>
      <c r="DK6" s="626"/>
      <c r="DL6" s="626"/>
      <c r="DM6" s="626"/>
      <c r="DN6" s="626"/>
      <c r="DO6" s="626"/>
      <c r="DP6" s="627"/>
      <c r="DQ6" s="634">
        <v>169224</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3204</v>
      </c>
      <c r="S7" s="626"/>
      <c r="T7" s="626"/>
      <c r="U7" s="626"/>
      <c r="V7" s="626"/>
      <c r="W7" s="626"/>
      <c r="X7" s="626"/>
      <c r="Y7" s="627"/>
      <c r="Z7" s="628">
        <v>0</v>
      </c>
      <c r="AA7" s="628"/>
      <c r="AB7" s="628"/>
      <c r="AC7" s="628"/>
      <c r="AD7" s="629">
        <v>3204</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1040492</v>
      </c>
      <c r="BH7" s="626"/>
      <c r="BI7" s="626"/>
      <c r="BJ7" s="626"/>
      <c r="BK7" s="626"/>
      <c r="BL7" s="626"/>
      <c r="BM7" s="626"/>
      <c r="BN7" s="627"/>
      <c r="BO7" s="628">
        <v>41.7</v>
      </c>
      <c r="BP7" s="628"/>
      <c r="BQ7" s="628"/>
      <c r="BR7" s="628"/>
      <c r="BS7" s="629">
        <v>21664</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2394574</v>
      </c>
      <c r="CS7" s="626"/>
      <c r="CT7" s="626"/>
      <c r="CU7" s="626"/>
      <c r="CV7" s="626"/>
      <c r="CW7" s="626"/>
      <c r="CX7" s="626"/>
      <c r="CY7" s="627"/>
      <c r="CZ7" s="628">
        <v>18.399999999999999</v>
      </c>
      <c r="DA7" s="628"/>
      <c r="DB7" s="628"/>
      <c r="DC7" s="628"/>
      <c r="DD7" s="634">
        <v>24947</v>
      </c>
      <c r="DE7" s="626"/>
      <c r="DF7" s="626"/>
      <c r="DG7" s="626"/>
      <c r="DH7" s="626"/>
      <c r="DI7" s="626"/>
      <c r="DJ7" s="626"/>
      <c r="DK7" s="626"/>
      <c r="DL7" s="626"/>
      <c r="DM7" s="626"/>
      <c r="DN7" s="626"/>
      <c r="DO7" s="626"/>
      <c r="DP7" s="627"/>
      <c r="DQ7" s="634">
        <v>1898917</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5088</v>
      </c>
      <c r="S8" s="626"/>
      <c r="T8" s="626"/>
      <c r="U8" s="626"/>
      <c r="V8" s="626"/>
      <c r="W8" s="626"/>
      <c r="X8" s="626"/>
      <c r="Y8" s="627"/>
      <c r="Z8" s="628">
        <v>0</v>
      </c>
      <c r="AA8" s="628"/>
      <c r="AB8" s="628"/>
      <c r="AC8" s="628"/>
      <c r="AD8" s="629">
        <v>5088</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41630</v>
      </c>
      <c r="BH8" s="626"/>
      <c r="BI8" s="626"/>
      <c r="BJ8" s="626"/>
      <c r="BK8" s="626"/>
      <c r="BL8" s="626"/>
      <c r="BM8" s="626"/>
      <c r="BN8" s="627"/>
      <c r="BO8" s="628">
        <v>1.7</v>
      </c>
      <c r="BP8" s="628"/>
      <c r="BQ8" s="628"/>
      <c r="BR8" s="628"/>
      <c r="BS8" s="634" t="s">
        <v>112</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3759515</v>
      </c>
      <c r="CS8" s="626"/>
      <c r="CT8" s="626"/>
      <c r="CU8" s="626"/>
      <c r="CV8" s="626"/>
      <c r="CW8" s="626"/>
      <c r="CX8" s="626"/>
      <c r="CY8" s="627"/>
      <c r="CZ8" s="628">
        <v>28.8</v>
      </c>
      <c r="DA8" s="628"/>
      <c r="DB8" s="628"/>
      <c r="DC8" s="628"/>
      <c r="DD8" s="634">
        <v>279111</v>
      </c>
      <c r="DE8" s="626"/>
      <c r="DF8" s="626"/>
      <c r="DG8" s="626"/>
      <c r="DH8" s="626"/>
      <c r="DI8" s="626"/>
      <c r="DJ8" s="626"/>
      <c r="DK8" s="626"/>
      <c r="DL8" s="626"/>
      <c r="DM8" s="626"/>
      <c r="DN8" s="626"/>
      <c r="DO8" s="626"/>
      <c r="DP8" s="627"/>
      <c r="DQ8" s="634">
        <v>1960354</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2617</v>
      </c>
      <c r="S9" s="626"/>
      <c r="T9" s="626"/>
      <c r="U9" s="626"/>
      <c r="V9" s="626"/>
      <c r="W9" s="626"/>
      <c r="X9" s="626"/>
      <c r="Y9" s="627"/>
      <c r="Z9" s="628">
        <v>0</v>
      </c>
      <c r="AA9" s="628"/>
      <c r="AB9" s="628"/>
      <c r="AC9" s="628"/>
      <c r="AD9" s="629">
        <v>2617</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839761</v>
      </c>
      <c r="BH9" s="626"/>
      <c r="BI9" s="626"/>
      <c r="BJ9" s="626"/>
      <c r="BK9" s="626"/>
      <c r="BL9" s="626"/>
      <c r="BM9" s="626"/>
      <c r="BN9" s="627"/>
      <c r="BO9" s="628">
        <v>33.700000000000003</v>
      </c>
      <c r="BP9" s="628"/>
      <c r="BQ9" s="628"/>
      <c r="BR9" s="628"/>
      <c r="BS9" s="634" t="s">
        <v>112</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530671</v>
      </c>
      <c r="CS9" s="626"/>
      <c r="CT9" s="626"/>
      <c r="CU9" s="626"/>
      <c r="CV9" s="626"/>
      <c r="CW9" s="626"/>
      <c r="CX9" s="626"/>
      <c r="CY9" s="627"/>
      <c r="CZ9" s="628">
        <v>4.0999999999999996</v>
      </c>
      <c r="DA9" s="628"/>
      <c r="DB9" s="628"/>
      <c r="DC9" s="628"/>
      <c r="DD9" s="634">
        <v>9703</v>
      </c>
      <c r="DE9" s="626"/>
      <c r="DF9" s="626"/>
      <c r="DG9" s="626"/>
      <c r="DH9" s="626"/>
      <c r="DI9" s="626"/>
      <c r="DJ9" s="626"/>
      <c r="DK9" s="626"/>
      <c r="DL9" s="626"/>
      <c r="DM9" s="626"/>
      <c r="DN9" s="626"/>
      <c r="DO9" s="626"/>
      <c r="DP9" s="627"/>
      <c r="DQ9" s="634">
        <v>498268</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406180</v>
      </c>
      <c r="S10" s="626"/>
      <c r="T10" s="626"/>
      <c r="U10" s="626"/>
      <c r="V10" s="626"/>
      <c r="W10" s="626"/>
      <c r="X10" s="626"/>
      <c r="Y10" s="627"/>
      <c r="Z10" s="628">
        <v>2.9</v>
      </c>
      <c r="AA10" s="628"/>
      <c r="AB10" s="628"/>
      <c r="AC10" s="628"/>
      <c r="AD10" s="629">
        <v>406180</v>
      </c>
      <c r="AE10" s="629"/>
      <c r="AF10" s="629"/>
      <c r="AG10" s="629"/>
      <c r="AH10" s="629"/>
      <c r="AI10" s="629"/>
      <c r="AJ10" s="629"/>
      <c r="AK10" s="629"/>
      <c r="AL10" s="630">
        <v>5.8</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49697</v>
      </c>
      <c r="BH10" s="626"/>
      <c r="BI10" s="626"/>
      <c r="BJ10" s="626"/>
      <c r="BK10" s="626"/>
      <c r="BL10" s="626"/>
      <c r="BM10" s="626"/>
      <c r="BN10" s="627"/>
      <c r="BO10" s="628">
        <v>2</v>
      </c>
      <c r="BP10" s="628"/>
      <c r="BQ10" s="628"/>
      <c r="BR10" s="628"/>
      <c r="BS10" s="634" t="s">
        <v>112</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40858</v>
      </c>
      <c r="CS10" s="626"/>
      <c r="CT10" s="626"/>
      <c r="CU10" s="626"/>
      <c r="CV10" s="626"/>
      <c r="CW10" s="626"/>
      <c r="CX10" s="626"/>
      <c r="CY10" s="627"/>
      <c r="CZ10" s="628">
        <v>0.3</v>
      </c>
      <c r="DA10" s="628"/>
      <c r="DB10" s="628"/>
      <c r="DC10" s="628"/>
      <c r="DD10" s="634" t="s">
        <v>112</v>
      </c>
      <c r="DE10" s="626"/>
      <c r="DF10" s="626"/>
      <c r="DG10" s="626"/>
      <c r="DH10" s="626"/>
      <c r="DI10" s="626"/>
      <c r="DJ10" s="626"/>
      <c r="DK10" s="626"/>
      <c r="DL10" s="626"/>
      <c r="DM10" s="626"/>
      <c r="DN10" s="626"/>
      <c r="DO10" s="626"/>
      <c r="DP10" s="627"/>
      <c r="DQ10" s="634">
        <v>16900</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v>7111</v>
      </c>
      <c r="S11" s="626"/>
      <c r="T11" s="626"/>
      <c r="U11" s="626"/>
      <c r="V11" s="626"/>
      <c r="W11" s="626"/>
      <c r="X11" s="626"/>
      <c r="Y11" s="627"/>
      <c r="Z11" s="628">
        <v>0.1</v>
      </c>
      <c r="AA11" s="628"/>
      <c r="AB11" s="628"/>
      <c r="AC11" s="628"/>
      <c r="AD11" s="629">
        <v>7111</v>
      </c>
      <c r="AE11" s="629"/>
      <c r="AF11" s="629"/>
      <c r="AG11" s="629"/>
      <c r="AH11" s="629"/>
      <c r="AI11" s="629"/>
      <c r="AJ11" s="629"/>
      <c r="AK11" s="629"/>
      <c r="AL11" s="630">
        <v>0.1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109404</v>
      </c>
      <c r="BH11" s="626"/>
      <c r="BI11" s="626"/>
      <c r="BJ11" s="626"/>
      <c r="BK11" s="626"/>
      <c r="BL11" s="626"/>
      <c r="BM11" s="626"/>
      <c r="BN11" s="627"/>
      <c r="BO11" s="628">
        <v>4.4000000000000004</v>
      </c>
      <c r="BP11" s="628"/>
      <c r="BQ11" s="628"/>
      <c r="BR11" s="628"/>
      <c r="BS11" s="634">
        <v>21664</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670275</v>
      </c>
      <c r="CS11" s="626"/>
      <c r="CT11" s="626"/>
      <c r="CU11" s="626"/>
      <c r="CV11" s="626"/>
      <c r="CW11" s="626"/>
      <c r="CX11" s="626"/>
      <c r="CY11" s="627"/>
      <c r="CZ11" s="628">
        <v>5.0999999999999996</v>
      </c>
      <c r="DA11" s="628"/>
      <c r="DB11" s="628"/>
      <c r="DC11" s="628"/>
      <c r="DD11" s="634">
        <v>255145</v>
      </c>
      <c r="DE11" s="626"/>
      <c r="DF11" s="626"/>
      <c r="DG11" s="626"/>
      <c r="DH11" s="626"/>
      <c r="DI11" s="626"/>
      <c r="DJ11" s="626"/>
      <c r="DK11" s="626"/>
      <c r="DL11" s="626"/>
      <c r="DM11" s="626"/>
      <c r="DN11" s="626"/>
      <c r="DO11" s="626"/>
      <c r="DP11" s="627"/>
      <c r="DQ11" s="634">
        <v>281820</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1086596</v>
      </c>
      <c r="BH12" s="626"/>
      <c r="BI12" s="626"/>
      <c r="BJ12" s="626"/>
      <c r="BK12" s="626"/>
      <c r="BL12" s="626"/>
      <c r="BM12" s="626"/>
      <c r="BN12" s="627"/>
      <c r="BO12" s="628">
        <v>43.5</v>
      </c>
      <c r="BP12" s="628"/>
      <c r="BQ12" s="628"/>
      <c r="BR12" s="628"/>
      <c r="BS12" s="634" t="s">
        <v>112</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514830</v>
      </c>
      <c r="CS12" s="626"/>
      <c r="CT12" s="626"/>
      <c r="CU12" s="626"/>
      <c r="CV12" s="626"/>
      <c r="CW12" s="626"/>
      <c r="CX12" s="626"/>
      <c r="CY12" s="627"/>
      <c r="CZ12" s="628">
        <v>3.9</v>
      </c>
      <c r="DA12" s="628"/>
      <c r="DB12" s="628"/>
      <c r="DC12" s="628"/>
      <c r="DD12" s="634">
        <v>39150</v>
      </c>
      <c r="DE12" s="626"/>
      <c r="DF12" s="626"/>
      <c r="DG12" s="626"/>
      <c r="DH12" s="626"/>
      <c r="DI12" s="626"/>
      <c r="DJ12" s="626"/>
      <c r="DK12" s="626"/>
      <c r="DL12" s="626"/>
      <c r="DM12" s="626"/>
      <c r="DN12" s="626"/>
      <c r="DO12" s="626"/>
      <c r="DP12" s="627"/>
      <c r="DQ12" s="634">
        <v>242101</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23767</v>
      </c>
      <c r="S13" s="626"/>
      <c r="T13" s="626"/>
      <c r="U13" s="626"/>
      <c r="V13" s="626"/>
      <c r="W13" s="626"/>
      <c r="X13" s="626"/>
      <c r="Y13" s="627"/>
      <c r="Z13" s="628">
        <v>0.2</v>
      </c>
      <c r="AA13" s="628"/>
      <c r="AB13" s="628"/>
      <c r="AC13" s="628"/>
      <c r="AD13" s="629">
        <v>23767</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1072805</v>
      </c>
      <c r="BH13" s="626"/>
      <c r="BI13" s="626"/>
      <c r="BJ13" s="626"/>
      <c r="BK13" s="626"/>
      <c r="BL13" s="626"/>
      <c r="BM13" s="626"/>
      <c r="BN13" s="627"/>
      <c r="BO13" s="628">
        <v>43</v>
      </c>
      <c r="BP13" s="628"/>
      <c r="BQ13" s="628"/>
      <c r="BR13" s="628"/>
      <c r="BS13" s="634" t="s">
        <v>112</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1537787</v>
      </c>
      <c r="CS13" s="626"/>
      <c r="CT13" s="626"/>
      <c r="CU13" s="626"/>
      <c r="CV13" s="626"/>
      <c r="CW13" s="626"/>
      <c r="CX13" s="626"/>
      <c r="CY13" s="627"/>
      <c r="CZ13" s="628">
        <v>11.8</v>
      </c>
      <c r="DA13" s="628"/>
      <c r="DB13" s="628"/>
      <c r="DC13" s="628"/>
      <c r="DD13" s="634">
        <v>481092</v>
      </c>
      <c r="DE13" s="626"/>
      <c r="DF13" s="626"/>
      <c r="DG13" s="626"/>
      <c r="DH13" s="626"/>
      <c r="DI13" s="626"/>
      <c r="DJ13" s="626"/>
      <c r="DK13" s="626"/>
      <c r="DL13" s="626"/>
      <c r="DM13" s="626"/>
      <c r="DN13" s="626"/>
      <c r="DO13" s="626"/>
      <c r="DP13" s="627"/>
      <c r="DQ13" s="634">
        <v>1172248</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80566</v>
      </c>
      <c r="BH14" s="626"/>
      <c r="BI14" s="626"/>
      <c r="BJ14" s="626"/>
      <c r="BK14" s="626"/>
      <c r="BL14" s="626"/>
      <c r="BM14" s="626"/>
      <c r="BN14" s="627"/>
      <c r="BO14" s="628">
        <v>3.2</v>
      </c>
      <c r="BP14" s="628"/>
      <c r="BQ14" s="628"/>
      <c r="BR14" s="628"/>
      <c r="BS14" s="634" t="s">
        <v>112</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466900</v>
      </c>
      <c r="CS14" s="626"/>
      <c r="CT14" s="626"/>
      <c r="CU14" s="626"/>
      <c r="CV14" s="626"/>
      <c r="CW14" s="626"/>
      <c r="CX14" s="626"/>
      <c r="CY14" s="627"/>
      <c r="CZ14" s="628">
        <v>3.6</v>
      </c>
      <c r="DA14" s="628"/>
      <c r="DB14" s="628"/>
      <c r="DC14" s="628"/>
      <c r="DD14" s="634">
        <v>84536</v>
      </c>
      <c r="DE14" s="626"/>
      <c r="DF14" s="626"/>
      <c r="DG14" s="626"/>
      <c r="DH14" s="626"/>
      <c r="DI14" s="626"/>
      <c r="DJ14" s="626"/>
      <c r="DK14" s="626"/>
      <c r="DL14" s="626"/>
      <c r="DM14" s="626"/>
      <c r="DN14" s="626"/>
      <c r="DO14" s="626"/>
      <c r="DP14" s="627"/>
      <c r="DQ14" s="634">
        <v>415423</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9993</v>
      </c>
      <c r="S15" s="626"/>
      <c r="T15" s="626"/>
      <c r="U15" s="626"/>
      <c r="V15" s="626"/>
      <c r="W15" s="626"/>
      <c r="X15" s="626"/>
      <c r="Y15" s="627"/>
      <c r="Z15" s="628">
        <v>0.1</v>
      </c>
      <c r="AA15" s="628"/>
      <c r="AB15" s="628"/>
      <c r="AC15" s="628"/>
      <c r="AD15" s="629">
        <v>9993</v>
      </c>
      <c r="AE15" s="629"/>
      <c r="AF15" s="629"/>
      <c r="AG15" s="629"/>
      <c r="AH15" s="629"/>
      <c r="AI15" s="629"/>
      <c r="AJ15" s="629"/>
      <c r="AK15" s="629"/>
      <c r="AL15" s="630">
        <v>0.1</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150243</v>
      </c>
      <c r="BH15" s="626"/>
      <c r="BI15" s="626"/>
      <c r="BJ15" s="626"/>
      <c r="BK15" s="626"/>
      <c r="BL15" s="626"/>
      <c r="BM15" s="626"/>
      <c r="BN15" s="627"/>
      <c r="BO15" s="628">
        <v>6</v>
      </c>
      <c r="BP15" s="628"/>
      <c r="BQ15" s="628"/>
      <c r="BR15" s="628"/>
      <c r="BS15" s="634" t="s">
        <v>112</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1379795</v>
      </c>
      <c r="CS15" s="626"/>
      <c r="CT15" s="626"/>
      <c r="CU15" s="626"/>
      <c r="CV15" s="626"/>
      <c r="CW15" s="626"/>
      <c r="CX15" s="626"/>
      <c r="CY15" s="627"/>
      <c r="CZ15" s="628">
        <v>10.6</v>
      </c>
      <c r="DA15" s="628"/>
      <c r="DB15" s="628"/>
      <c r="DC15" s="628"/>
      <c r="DD15" s="634">
        <v>548135</v>
      </c>
      <c r="DE15" s="626"/>
      <c r="DF15" s="626"/>
      <c r="DG15" s="626"/>
      <c r="DH15" s="626"/>
      <c r="DI15" s="626"/>
      <c r="DJ15" s="626"/>
      <c r="DK15" s="626"/>
      <c r="DL15" s="626"/>
      <c r="DM15" s="626"/>
      <c r="DN15" s="626"/>
      <c r="DO15" s="626"/>
      <c r="DP15" s="627"/>
      <c r="DQ15" s="634">
        <v>817596</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4661324</v>
      </c>
      <c r="S16" s="626"/>
      <c r="T16" s="626"/>
      <c r="U16" s="626"/>
      <c r="V16" s="626"/>
      <c r="W16" s="626"/>
      <c r="X16" s="626"/>
      <c r="Y16" s="627"/>
      <c r="Z16" s="628">
        <v>33.700000000000003</v>
      </c>
      <c r="AA16" s="628"/>
      <c r="AB16" s="628"/>
      <c r="AC16" s="628"/>
      <c r="AD16" s="629">
        <v>4069934</v>
      </c>
      <c r="AE16" s="629"/>
      <c r="AF16" s="629"/>
      <c r="AG16" s="629"/>
      <c r="AH16" s="629"/>
      <c r="AI16" s="629"/>
      <c r="AJ16" s="629"/>
      <c r="AK16" s="629"/>
      <c r="AL16" s="630">
        <v>57.8</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3550</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v>3550</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4069934</v>
      </c>
      <c r="S17" s="626"/>
      <c r="T17" s="626"/>
      <c r="U17" s="626"/>
      <c r="V17" s="626"/>
      <c r="W17" s="626"/>
      <c r="X17" s="626"/>
      <c r="Y17" s="627"/>
      <c r="Z17" s="628">
        <v>29.4</v>
      </c>
      <c r="AA17" s="628"/>
      <c r="AB17" s="628"/>
      <c r="AC17" s="628"/>
      <c r="AD17" s="629">
        <v>4069934</v>
      </c>
      <c r="AE17" s="629"/>
      <c r="AF17" s="629"/>
      <c r="AG17" s="629"/>
      <c r="AH17" s="629"/>
      <c r="AI17" s="629"/>
      <c r="AJ17" s="629"/>
      <c r="AK17" s="629"/>
      <c r="AL17" s="630">
        <v>57.8</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1565904</v>
      </c>
      <c r="CS17" s="626"/>
      <c r="CT17" s="626"/>
      <c r="CU17" s="626"/>
      <c r="CV17" s="626"/>
      <c r="CW17" s="626"/>
      <c r="CX17" s="626"/>
      <c r="CY17" s="627"/>
      <c r="CZ17" s="628">
        <v>12</v>
      </c>
      <c r="DA17" s="628"/>
      <c r="DB17" s="628"/>
      <c r="DC17" s="628"/>
      <c r="DD17" s="634" t="s">
        <v>112</v>
      </c>
      <c r="DE17" s="626"/>
      <c r="DF17" s="626"/>
      <c r="DG17" s="626"/>
      <c r="DH17" s="626"/>
      <c r="DI17" s="626"/>
      <c r="DJ17" s="626"/>
      <c r="DK17" s="626"/>
      <c r="DL17" s="626"/>
      <c r="DM17" s="626"/>
      <c r="DN17" s="626"/>
      <c r="DO17" s="626"/>
      <c r="DP17" s="627"/>
      <c r="DQ17" s="634">
        <v>1436587</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591388</v>
      </c>
      <c r="S18" s="626"/>
      <c r="T18" s="626"/>
      <c r="U18" s="626"/>
      <c r="V18" s="626"/>
      <c r="W18" s="626"/>
      <c r="X18" s="626"/>
      <c r="Y18" s="627"/>
      <c r="Z18" s="628">
        <v>4.3</v>
      </c>
      <c r="AA18" s="628"/>
      <c r="AB18" s="628"/>
      <c r="AC18" s="628"/>
      <c r="AD18" s="629" t="s">
        <v>112</v>
      </c>
      <c r="AE18" s="629"/>
      <c r="AF18" s="629"/>
      <c r="AG18" s="629"/>
      <c r="AH18" s="629"/>
      <c r="AI18" s="629"/>
      <c r="AJ18" s="629"/>
      <c r="AK18" s="629"/>
      <c r="AL18" s="630" t="s">
        <v>112</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v>2</v>
      </c>
      <c r="S19" s="626"/>
      <c r="T19" s="626"/>
      <c r="U19" s="626"/>
      <c r="V19" s="626"/>
      <c r="W19" s="626"/>
      <c r="X19" s="626"/>
      <c r="Y19" s="627"/>
      <c r="Z19" s="628">
        <v>0</v>
      </c>
      <c r="AA19" s="628"/>
      <c r="AB19" s="628"/>
      <c r="AC19" s="628"/>
      <c r="AD19" s="629" t="s">
        <v>112</v>
      </c>
      <c r="AE19" s="629"/>
      <c r="AF19" s="629"/>
      <c r="AG19" s="629"/>
      <c r="AH19" s="629"/>
      <c r="AI19" s="629"/>
      <c r="AJ19" s="629"/>
      <c r="AK19" s="629"/>
      <c r="AL19" s="630" t="s">
        <v>112</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137218</v>
      </c>
      <c r="BH19" s="626"/>
      <c r="BI19" s="626"/>
      <c r="BJ19" s="626"/>
      <c r="BK19" s="626"/>
      <c r="BL19" s="626"/>
      <c r="BM19" s="626"/>
      <c r="BN19" s="627"/>
      <c r="BO19" s="628">
        <v>5.5</v>
      </c>
      <c r="BP19" s="628"/>
      <c r="BQ19" s="628"/>
      <c r="BR19" s="628"/>
      <c r="BS19" s="634" t="s">
        <v>112</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7727594</v>
      </c>
      <c r="S20" s="626"/>
      <c r="T20" s="626"/>
      <c r="U20" s="626"/>
      <c r="V20" s="626"/>
      <c r="W20" s="626"/>
      <c r="X20" s="626"/>
      <c r="Y20" s="627"/>
      <c r="Z20" s="628">
        <v>55.8</v>
      </c>
      <c r="AA20" s="628"/>
      <c r="AB20" s="628"/>
      <c r="AC20" s="628"/>
      <c r="AD20" s="629">
        <v>7018059</v>
      </c>
      <c r="AE20" s="629"/>
      <c r="AF20" s="629"/>
      <c r="AG20" s="629"/>
      <c r="AH20" s="629"/>
      <c r="AI20" s="629"/>
      <c r="AJ20" s="629"/>
      <c r="AK20" s="629"/>
      <c r="AL20" s="630">
        <v>99.7</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137218</v>
      </c>
      <c r="BH20" s="626"/>
      <c r="BI20" s="626"/>
      <c r="BJ20" s="626"/>
      <c r="BK20" s="626"/>
      <c r="BL20" s="626"/>
      <c r="BM20" s="626"/>
      <c r="BN20" s="627"/>
      <c r="BO20" s="628">
        <v>5.5</v>
      </c>
      <c r="BP20" s="628"/>
      <c r="BQ20" s="628"/>
      <c r="BR20" s="628"/>
      <c r="BS20" s="634" t="s">
        <v>112</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13033883</v>
      </c>
      <c r="CS20" s="626"/>
      <c r="CT20" s="626"/>
      <c r="CU20" s="626"/>
      <c r="CV20" s="626"/>
      <c r="CW20" s="626"/>
      <c r="CX20" s="626"/>
      <c r="CY20" s="627"/>
      <c r="CZ20" s="628">
        <v>100</v>
      </c>
      <c r="DA20" s="628"/>
      <c r="DB20" s="628"/>
      <c r="DC20" s="628"/>
      <c r="DD20" s="634">
        <v>1721819</v>
      </c>
      <c r="DE20" s="626"/>
      <c r="DF20" s="626"/>
      <c r="DG20" s="626"/>
      <c r="DH20" s="626"/>
      <c r="DI20" s="626"/>
      <c r="DJ20" s="626"/>
      <c r="DK20" s="626"/>
      <c r="DL20" s="626"/>
      <c r="DM20" s="626"/>
      <c r="DN20" s="626"/>
      <c r="DO20" s="626"/>
      <c r="DP20" s="627"/>
      <c r="DQ20" s="634">
        <v>8912988</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4056</v>
      </c>
      <c r="S21" s="626"/>
      <c r="T21" s="626"/>
      <c r="U21" s="626"/>
      <c r="V21" s="626"/>
      <c r="W21" s="626"/>
      <c r="X21" s="626"/>
      <c r="Y21" s="627"/>
      <c r="Z21" s="628">
        <v>0</v>
      </c>
      <c r="AA21" s="628"/>
      <c r="AB21" s="628"/>
      <c r="AC21" s="628"/>
      <c r="AD21" s="629">
        <v>4056</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19073</v>
      </c>
      <c r="BH21" s="626"/>
      <c r="BI21" s="626"/>
      <c r="BJ21" s="626"/>
      <c r="BK21" s="626"/>
      <c r="BL21" s="626"/>
      <c r="BM21" s="626"/>
      <c r="BN21" s="627"/>
      <c r="BO21" s="628">
        <v>0.8</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18742</v>
      </c>
      <c r="S22" s="626"/>
      <c r="T22" s="626"/>
      <c r="U22" s="626"/>
      <c r="V22" s="626"/>
      <c r="W22" s="626"/>
      <c r="X22" s="626"/>
      <c r="Y22" s="627"/>
      <c r="Z22" s="628">
        <v>0.1</v>
      </c>
      <c r="AA22" s="628"/>
      <c r="AB22" s="628"/>
      <c r="AC22" s="628"/>
      <c r="AD22" s="629" t="s">
        <v>112</v>
      </c>
      <c r="AE22" s="629"/>
      <c r="AF22" s="629"/>
      <c r="AG22" s="629"/>
      <c r="AH22" s="629"/>
      <c r="AI22" s="629"/>
      <c r="AJ22" s="629"/>
      <c r="AK22" s="629"/>
      <c r="AL22" s="630" t="s">
        <v>112</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151665</v>
      </c>
      <c r="S23" s="626"/>
      <c r="T23" s="626"/>
      <c r="U23" s="626"/>
      <c r="V23" s="626"/>
      <c r="W23" s="626"/>
      <c r="X23" s="626"/>
      <c r="Y23" s="627"/>
      <c r="Z23" s="628">
        <v>1.1000000000000001</v>
      </c>
      <c r="AA23" s="628"/>
      <c r="AB23" s="628"/>
      <c r="AC23" s="628"/>
      <c r="AD23" s="629">
        <v>3729</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118145</v>
      </c>
      <c r="BH23" s="626"/>
      <c r="BI23" s="626"/>
      <c r="BJ23" s="626"/>
      <c r="BK23" s="626"/>
      <c r="BL23" s="626"/>
      <c r="BM23" s="626"/>
      <c r="BN23" s="627"/>
      <c r="BO23" s="628">
        <v>4.7</v>
      </c>
      <c r="BP23" s="628"/>
      <c r="BQ23" s="628"/>
      <c r="BR23" s="628"/>
      <c r="BS23" s="634" t="s">
        <v>112</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17386</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5452360</v>
      </c>
      <c r="CS24" s="615"/>
      <c r="CT24" s="615"/>
      <c r="CU24" s="615"/>
      <c r="CV24" s="615"/>
      <c r="CW24" s="615"/>
      <c r="CX24" s="615"/>
      <c r="CY24" s="616"/>
      <c r="CZ24" s="652">
        <v>41.8</v>
      </c>
      <c r="DA24" s="653"/>
      <c r="DB24" s="653"/>
      <c r="DC24" s="654"/>
      <c r="DD24" s="651">
        <v>4023834</v>
      </c>
      <c r="DE24" s="615"/>
      <c r="DF24" s="615"/>
      <c r="DG24" s="615"/>
      <c r="DH24" s="615"/>
      <c r="DI24" s="615"/>
      <c r="DJ24" s="615"/>
      <c r="DK24" s="616"/>
      <c r="DL24" s="651">
        <v>3943815</v>
      </c>
      <c r="DM24" s="615"/>
      <c r="DN24" s="615"/>
      <c r="DO24" s="615"/>
      <c r="DP24" s="615"/>
      <c r="DQ24" s="615"/>
      <c r="DR24" s="615"/>
      <c r="DS24" s="615"/>
      <c r="DT24" s="615"/>
      <c r="DU24" s="615"/>
      <c r="DV24" s="616"/>
      <c r="DW24" s="619">
        <v>53.5</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1334787</v>
      </c>
      <c r="S25" s="626"/>
      <c r="T25" s="626"/>
      <c r="U25" s="626"/>
      <c r="V25" s="626"/>
      <c r="W25" s="626"/>
      <c r="X25" s="626"/>
      <c r="Y25" s="627"/>
      <c r="Z25" s="628">
        <v>9.6</v>
      </c>
      <c r="AA25" s="628"/>
      <c r="AB25" s="628"/>
      <c r="AC25" s="628"/>
      <c r="AD25" s="629" t="s">
        <v>112</v>
      </c>
      <c r="AE25" s="629"/>
      <c r="AF25" s="629"/>
      <c r="AG25" s="629"/>
      <c r="AH25" s="629"/>
      <c r="AI25" s="629"/>
      <c r="AJ25" s="629"/>
      <c r="AK25" s="629"/>
      <c r="AL25" s="630" t="s">
        <v>112</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2265109</v>
      </c>
      <c r="CS25" s="657"/>
      <c r="CT25" s="657"/>
      <c r="CU25" s="657"/>
      <c r="CV25" s="657"/>
      <c r="CW25" s="657"/>
      <c r="CX25" s="657"/>
      <c r="CY25" s="658"/>
      <c r="CZ25" s="659">
        <v>17.399999999999999</v>
      </c>
      <c r="DA25" s="660"/>
      <c r="DB25" s="660"/>
      <c r="DC25" s="661"/>
      <c r="DD25" s="634">
        <v>2151064</v>
      </c>
      <c r="DE25" s="657"/>
      <c r="DF25" s="657"/>
      <c r="DG25" s="657"/>
      <c r="DH25" s="657"/>
      <c r="DI25" s="657"/>
      <c r="DJ25" s="657"/>
      <c r="DK25" s="658"/>
      <c r="DL25" s="634">
        <v>2104564</v>
      </c>
      <c r="DM25" s="657"/>
      <c r="DN25" s="657"/>
      <c r="DO25" s="657"/>
      <c r="DP25" s="657"/>
      <c r="DQ25" s="657"/>
      <c r="DR25" s="657"/>
      <c r="DS25" s="657"/>
      <c r="DT25" s="657"/>
      <c r="DU25" s="657"/>
      <c r="DV25" s="658"/>
      <c r="DW25" s="630">
        <v>28.5</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v>663</v>
      </c>
      <c r="S26" s="626"/>
      <c r="T26" s="626"/>
      <c r="U26" s="626"/>
      <c r="V26" s="626"/>
      <c r="W26" s="626"/>
      <c r="X26" s="626"/>
      <c r="Y26" s="627"/>
      <c r="Z26" s="628">
        <v>0</v>
      </c>
      <c r="AA26" s="628"/>
      <c r="AB26" s="628"/>
      <c r="AC26" s="628"/>
      <c r="AD26" s="629">
        <v>663</v>
      </c>
      <c r="AE26" s="629"/>
      <c r="AF26" s="629"/>
      <c r="AG26" s="629"/>
      <c r="AH26" s="629"/>
      <c r="AI26" s="629"/>
      <c r="AJ26" s="629"/>
      <c r="AK26" s="629"/>
      <c r="AL26" s="630">
        <v>0</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1442636</v>
      </c>
      <c r="CS26" s="626"/>
      <c r="CT26" s="626"/>
      <c r="CU26" s="626"/>
      <c r="CV26" s="626"/>
      <c r="CW26" s="626"/>
      <c r="CX26" s="626"/>
      <c r="CY26" s="627"/>
      <c r="CZ26" s="659">
        <v>11.1</v>
      </c>
      <c r="DA26" s="660"/>
      <c r="DB26" s="660"/>
      <c r="DC26" s="661"/>
      <c r="DD26" s="634">
        <v>1341547</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868127</v>
      </c>
      <c r="S27" s="626"/>
      <c r="T27" s="626"/>
      <c r="U27" s="626"/>
      <c r="V27" s="626"/>
      <c r="W27" s="626"/>
      <c r="X27" s="626"/>
      <c r="Y27" s="627"/>
      <c r="Z27" s="628">
        <v>6.3</v>
      </c>
      <c r="AA27" s="628"/>
      <c r="AB27" s="628"/>
      <c r="AC27" s="628"/>
      <c r="AD27" s="629" t="s">
        <v>112</v>
      </c>
      <c r="AE27" s="629"/>
      <c r="AF27" s="629"/>
      <c r="AG27" s="629"/>
      <c r="AH27" s="629"/>
      <c r="AI27" s="629"/>
      <c r="AJ27" s="629"/>
      <c r="AK27" s="629"/>
      <c r="AL27" s="630" t="s">
        <v>112</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2495115</v>
      </c>
      <c r="BH27" s="626"/>
      <c r="BI27" s="626"/>
      <c r="BJ27" s="626"/>
      <c r="BK27" s="626"/>
      <c r="BL27" s="626"/>
      <c r="BM27" s="626"/>
      <c r="BN27" s="627"/>
      <c r="BO27" s="628">
        <v>100</v>
      </c>
      <c r="BP27" s="628"/>
      <c r="BQ27" s="628"/>
      <c r="BR27" s="628"/>
      <c r="BS27" s="634">
        <v>21664</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1621347</v>
      </c>
      <c r="CS27" s="657"/>
      <c r="CT27" s="657"/>
      <c r="CU27" s="657"/>
      <c r="CV27" s="657"/>
      <c r="CW27" s="657"/>
      <c r="CX27" s="657"/>
      <c r="CY27" s="658"/>
      <c r="CZ27" s="659">
        <v>12.4</v>
      </c>
      <c r="DA27" s="660"/>
      <c r="DB27" s="660"/>
      <c r="DC27" s="661"/>
      <c r="DD27" s="634">
        <v>436183</v>
      </c>
      <c r="DE27" s="657"/>
      <c r="DF27" s="657"/>
      <c r="DG27" s="657"/>
      <c r="DH27" s="657"/>
      <c r="DI27" s="657"/>
      <c r="DJ27" s="657"/>
      <c r="DK27" s="658"/>
      <c r="DL27" s="634">
        <v>427066</v>
      </c>
      <c r="DM27" s="657"/>
      <c r="DN27" s="657"/>
      <c r="DO27" s="657"/>
      <c r="DP27" s="657"/>
      <c r="DQ27" s="657"/>
      <c r="DR27" s="657"/>
      <c r="DS27" s="657"/>
      <c r="DT27" s="657"/>
      <c r="DU27" s="657"/>
      <c r="DV27" s="658"/>
      <c r="DW27" s="630">
        <v>5.8</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23088</v>
      </c>
      <c r="S28" s="626"/>
      <c r="T28" s="626"/>
      <c r="U28" s="626"/>
      <c r="V28" s="626"/>
      <c r="W28" s="626"/>
      <c r="X28" s="626"/>
      <c r="Y28" s="627"/>
      <c r="Z28" s="628">
        <v>0.2</v>
      </c>
      <c r="AA28" s="628"/>
      <c r="AB28" s="628"/>
      <c r="AC28" s="628"/>
      <c r="AD28" s="629">
        <v>10166</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1565904</v>
      </c>
      <c r="CS28" s="626"/>
      <c r="CT28" s="626"/>
      <c r="CU28" s="626"/>
      <c r="CV28" s="626"/>
      <c r="CW28" s="626"/>
      <c r="CX28" s="626"/>
      <c r="CY28" s="627"/>
      <c r="CZ28" s="659">
        <v>12</v>
      </c>
      <c r="DA28" s="660"/>
      <c r="DB28" s="660"/>
      <c r="DC28" s="661"/>
      <c r="DD28" s="634">
        <v>1436587</v>
      </c>
      <c r="DE28" s="626"/>
      <c r="DF28" s="626"/>
      <c r="DG28" s="626"/>
      <c r="DH28" s="626"/>
      <c r="DI28" s="626"/>
      <c r="DJ28" s="626"/>
      <c r="DK28" s="627"/>
      <c r="DL28" s="634">
        <v>1412185</v>
      </c>
      <c r="DM28" s="626"/>
      <c r="DN28" s="626"/>
      <c r="DO28" s="626"/>
      <c r="DP28" s="626"/>
      <c r="DQ28" s="626"/>
      <c r="DR28" s="626"/>
      <c r="DS28" s="626"/>
      <c r="DT28" s="626"/>
      <c r="DU28" s="626"/>
      <c r="DV28" s="627"/>
      <c r="DW28" s="630">
        <v>19.100000000000001</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713767</v>
      </c>
      <c r="S29" s="626"/>
      <c r="T29" s="626"/>
      <c r="U29" s="626"/>
      <c r="V29" s="626"/>
      <c r="W29" s="626"/>
      <c r="X29" s="626"/>
      <c r="Y29" s="627"/>
      <c r="Z29" s="628">
        <v>5.2</v>
      </c>
      <c r="AA29" s="628"/>
      <c r="AB29" s="628"/>
      <c r="AC29" s="628"/>
      <c r="AD29" s="629" t="s">
        <v>112</v>
      </c>
      <c r="AE29" s="629"/>
      <c r="AF29" s="629"/>
      <c r="AG29" s="629"/>
      <c r="AH29" s="629"/>
      <c r="AI29" s="629"/>
      <c r="AJ29" s="629"/>
      <c r="AK29" s="629"/>
      <c r="AL29" s="630" t="s">
        <v>112</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1565904</v>
      </c>
      <c r="CS29" s="657"/>
      <c r="CT29" s="657"/>
      <c r="CU29" s="657"/>
      <c r="CV29" s="657"/>
      <c r="CW29" s="657"/>
      <c r="CX29" s="657"/>
      <c r="CY29" s="658"/>
      <c r="CZ29" s="659">
        <v>12</v>
      </c>
      <c r="DA29" s="660"/>
      <c r="DB29" s="660"/>
      <c r="DC29" s="661"/>
      <c r="DD29" s="634">
        <v>1436587</v>
      </c>
      <c r="DE29" s="657"/>
      <c r="DF29" s="657"/>
      <c r="DG29" s="657"/>
      <c r="DH29" s="657"/>
      <c r="DI29" s="657"/>
      <c r="DJ29" s="657"/>
      <c r="DK29" s="658"/>
      <c r="DL29" s="634">
        <v>1412185</v>
      </c>
      <c r="DM29" s="657"/>
      <c r="DN29" s="657"/>
      <c r="DO29" s="657"/>
      <c r="DP29" s="657"/>
      <c r="DQ29" s="657"/>
      <c r="DR29" s="657"/>
      <c r="DS29" s="657"/>
      <c r="DT29" s="657"/>
      <c r="DU29" s="657"/>
      <c r="DV29" s="658"/>
      <c r="DW29" s="630">
        <v>19.100000000000001</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900924</v>
      </c>
      <c r="S30" s="626"/>
      <c r="T30" s="626"/>
      <c r="U30" s="626"/>
      <c r="V30" s="626"/>
      <c r="W30" s="626"/>
      <c r="X30" s="626"/>
      <c r="Y30" s="627"/>
      <c r="Z30" s="628">
        <v>6.5</v>
      </c>
      <c r="AA30" s="628"/>
      <c r="AB30" s="628"/>
      <c r="AC30" s="628"/>
      <c r="AD30" s="629" t="s">
        <v>112</v>
      </c>
      <c r="AE30" s="629"/>
      <c r="AF30" s="629"/>
      <c r="AG30" s="629"/>
      <c r="AH30" s="629"/>
      <c r="AI30" s="629"/>
      <c r="AJ30" s="629"/>
      <c r="AK30" s="629"/>
      <c r="AL30" s="630" t="s">
        <v>112</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99.2</v>
      </c>
      <c r="BH30" s="684"/>
      <c r="BI30" s="684"/>
      <c r="BJ30" s="684"/>
      <c r="BK30" s="684"/>
      <c r="BL30" s="684"/>
      <c r="BM30" s="620">
        <v>91.6</v>
      </c>
      <c r="BN30" s="684"/>
      <c r="BO30" s="684"/>
      <c r="BP30" s="684"/>
      <c r="BQ30" s="685"/>
      <c r="BR30" s="683">
        <v>98.9</v>
      </c>
      <c r="BS30" s="684"/>
      <c r="BT30" s="684"/>
      <c r="BU30" s="684"/>
      <c r="BV30" s="684"/>
      <c r="BW30" s="684"/>
      <c r="BX30" s="620">
        <v>90.7</v>
      </c>
      <c r="BY30" s="684"/>
      <c r="BZ30" s="684"/>
      <c r="CA30" s="684"/>
      <c r="CB30" s="685"/>
      <c r="CD30" s="688"/>
      <c r="CE30" s="689"/>
      <c r="CF30" s="639" t="s">
        <v>291</v>
      </c>
      <c r="CG30" s="640"/>
      <c r="CH30" s="640"/>
      <c r="CI30" s="640"/>
      <c r="CJ30" s="640"/>
      <c r="CK30" s="640"/>
      <c r="CL30" s="640"/>
      <c r="CM30" s="640"/>
      <c r="CN30" s="640"/>
      <c r="CO30" s="640"/>
      <c r="CP30" s="640"/>
      <c r="CQ30" s="641"/>
      <c r="CR30" s="625">
        <v>1434959</v>
      </c>
      <c r="CS30" s="626"/>
      <c r="CT30" s="626"/>
      <c r="CU30" s="626"/>
      <c r="CV30" s="626"/>
      <c r="CW30" s="626"/>
      <c r="CX30" s="626"/>
      <c r="CY30" s="627"/>
      <c r="CZ30" s="659">
        <v>11</v>
      </c>
      <c r="DA30" s="660"/>
      <c r="DB30" s="660"/>
      <c r="DC30" s="661"/>
      <c r="DD30" s="634">
        <v>1307387</v>
      </c>
      <c r="DE30" s="626"/>
      <c r="DF30" s="626"/>
      <c r="DG30" s="626"/>
      <c r="DH30" s="626"/>
      <c r="DI30" s="626"/>
      <c r="DJ30" s="626"/>
      <c r="DK30" s="627"/>
      <c r="DL30" s="634">
        <v>1282985</v>
      </c>
      <c r="DM30" s="626"/>
      <c r="DN30" s="626"/>
      <c r="DO30" s="626"/>
      <c r="DP30" s="626"/>
      <c r="DQ30" s="626"/>
      <c r="DR30" s="626"/>
      <c r="DS30" s="626"/>
      <c r="DT30" s="626"/>
      <c r="DU30" s="626"/>
      <c r="DV30" s="627"/>
      <c r="DW30" s="630">
        <v>17.399999999999999</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482028</v>
      </c>
      <c r="S31" s="626"/>
      <c r="T31" s="626"/>
      <c r="U31" s="626"/>
      <c r="V31" s="626"/>
      <c r="W31" s="626"/>
      <c r="X31" s="626"/>
      <c r="Y31" s="627"/>
      <c r="Z31" s="628">
        <v>3.5</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99.3</v>
      </c>
      <c r="BH31" s="657"/>
      <c r="BI31" s="657"/>
      <c r="BJ31" s="657"/>
      <c r="BK31" s="657"/>
      <c r="BL31" s="657"/>
      <c r="BM31" s="631">
        <v>95.2</v>
      </c>
      <c r="BN31" s="681"/>
      <c r="BO31" s="681"/>
      <c r="BP31" s="681"/>
      <c r="BQ31" s="682"/>
      <c r="BR31" s="680">
        <v>99.1</v>
      </c>
      <c r="BS31" s="657"/>
      <c r="BT31" s="657"/>
      <c r="BU31" s="657"/>
      <c r="BV31" s="657"/>
      <c r="BW31" s="657"/>
      <c r="BX31" s="631">
        <v>94.4</v>
      </c>
      <c r="BY31" s="681"/>
      <c r="BZ31" s="681"/>
      <c r="CA31" s="681"/>
      <c r="CB31" s="682"/>
      <c r="CD31" s="688"/>
      <c r="CE31" s="689"/>
      <c r="CF31" s="639" t="s">
        <v>295</v>
      </c>
      <c r="CG31" s="640"/>
      <c r="CH31" s="640"/>
      <c r="CI31" s="640"/>
      <c r="CJ31" s="640"/>
      <c r="CK31" s="640"/>
      <c r="CL31" s="640"/>
      <c r="CM31" s="640"/>
      <c r="CN31" s="640"/>
      <c r="CO31" s="640"/>
      <c r="CP31" s="640"/>
      <c r="CQ31" s="641"/>
      <c r="CR31" s="625">
        <v>130945</v>
      </c>
      <c r="CS31" s="657"/>
      <c r="CT31" s="657"/>
      <c r="CU31" s="657"/>
      <c r="CV31" s="657"/>
      <c r="CW31" s="657"/>
      <c r="CX31" s="657"/>
      <c r="CY31" s="658"/>
      <c r="CZ31" s="659">
        <v>1</v>
      </c>
      <c r="DA31" s="660"/>
      <c r="DB31" s="660"/>
      <c r="DC31" s="661"/>
      <c r="DD31" s="634">
        <v>129200</v>
      </c>
      <c r="DE31" s="657"/>
      <c r="DF31" s="657"/>
      <c r="DG31" s="657"/>
      <c r="DH31" s="657"/>
      <c r="DI31" s="657"/>
      <c r="DJ31" s="657"/>
      <c r="DK31" s="658"/>
      <c r="DL31" s="634">
        <v>129200</v>
      </c>
      <c r="DM31" s="657"/>
      <c r="DN31" s="657"/>
      <c r="DO31" s="657"/>
      <c r="DP31" s="657"/>
      <c r="DQ31" s="657"/>
      <c r="DR31" s="657"/>
      <c r="DS31" s="657"/>
      <c r="DT31" s="657"/>
      <c r="DU31" s="657"/>
      <c r="DV31" s="658"/>
      <c r="DW31" s="630">
        <v>1.8</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380209</v>
      </c>
      <c r="S32" s="626"/>
      <c r="T32" s="626"/>
      <c r="U32" s="626"/>
      <c r="V32" s="626"/>
      <c r="W32" s="626"/>
      <c r="X32" s="626"/>
      <c r="Y32" s="627"/>
      <c r="Z32" s="628">
        <v>2.7</v>
      </c>
      <c r="AA32" s="628"/>
      <c r="AB32" s="628"/>
      <c r="AC32" s="628"/>
      <c r="AD32" s="629">
        <v>125</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98.9</v>
      </c>
      <c r="BH32" s="693"/>
      <c r="BI32" s="693"/>
      <c r="BJ32" s="693"/>
      <c r="BK32" s="693"/>
      <c r="BL32" s="693"/>
      <c r="BM32" s="694">
        <v>87.4</v>
      </c>
      <c r="BN32" s="693"/>
      <c r="BO32" s="693"/>
      <c r="BP32" s="693"/>
      <c r="BQ32" s="695"/>
      <c r="BR32" s="692">
        <v>98.5</v>
      </c>
      <c r="BS32" s="693"/>
      <c r="BT32" s="693"/>
      <c r="BU32" s="693"/>
      <c r="BV32" s="693"/>
      <c r="BW32" s="693"/>
      <c r="BX32" s="694">
        <v>86.4</v>
      </c>
      <c r="BY32" s="693"/>
      <c r="BZ32" s="693"/>
      <c r="CA32" s="693"/>
      <c r="CB32" s="695"/>
      <c r="CD32" s="690"/>
      <c r="CE32" s="691"/>
      <c r="CF32" s="639" t="s">
        <v>298</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1219200</v>
      </c>
      <c r="S33" s="626"/>
      <c r="T33" s="626"/>
      <c r="U33" s="626"/>
      <c r="V33" s="626"/>
      <c r="W33" s="626"/>
      <c r="X33" s="626"/>
      <c r="Y33" s="627"/>
      <c r="Z33" s="628">
        <v>8.8000000000000007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5856154</v>
      </c>
      <c r="CS33" s="657"/>
      <c r="CT33" s="657"/>
      <c r="CU33" s="657"/>
      <c r="CV33" s="657"/>
      <c r="CW33" s="657"/>
      <c r="CX33" s="657"/>
      <c r="CY33" s="658"/>
      <c r="CZ33" s="659">
        <v>44.9</v>
      </c>
      <c r="DA33" s="660"/>
      <c r="DB33" s="660"/>
      <c r="DC33" s="661"/>
      <c r="DD33" s="634">
        <v>4525493</v>
      </c>
      <c r="DE33" s="657"/>
      <c r="DF33" s="657"/>
      <c r="DG33" s="657"/>
      <c r="DH33" s="657"/>
      <c r="DI33" s="657"/>
      <c r="DJ33" s="657"/>
      <c r="DK33" s="658"/>
      <c r="DL33" s="634">
        <v>2908808</v>
      </c>
      <c r="DM33" s="657"/>
      <c r="DN33" s="657"/>
      <c r="DO33" s="657"/>
      <c r="DP33" s="657"/>
      <c r="DQ33" s="657"/>
      <c r="DR33" s="657"/>
      <c r="DS33" s="657"/>
      <c r="DT33" s="657"/>
      <c r="DU33" s="657"/>
      <c r="DV33" s="658"/>
      <c r="DW33" s="630">
        <v>39.4</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1657404</v>
      </c>
      <c r="CS34" s="626"/>
      <c r="CT34" s="626"/>
      <c r="CU34" s="626"/>
      <c r="CV34" s="626"/>
      <c r="CW34" s="626"/>
      <c r="CX34" s="626"/>
      <c r="CY34" s="627"/>
      <c r="CZ34" s="659">
        <v>12.7</v>
      </c>
      <c r="DA34" s="660"/>
      <c r="DB34" s="660"/>
      <c r="DC34" s="661"/>
      <c r="DD34" s="634">
        <v>1287016</v>
      </c>
      <c r="DE34" s="626"/>
      <c r="DF34" s="626"/>
      <c r="DG34" s="626"/>
      <c r="DH34" s="626"/>
      <c r="DI34" s="626"/>
      <c r="DJ34" s="626"/>
      <c r="DK34" s="627"/>
      <c r="DL34" s="634">
        <v>837240</v>
      </c>
      <c r="DM34" s="626"/>
      <c r="DN34" s="626"/>
      <c r="DO34" s="626"/>
      <c r="DP34" s="626"/>
      <c r="DQ34" s="626"/>
      <c r="DR34" s="626"/>
      <c r="DS34" s="626"/>
      <c r="DT34" s="626"/>
      <c r="DU34" s="626"/>
      <c r="DV34" s="627"/>
      <c r="DW34" s="630">
        <v>11.4</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338100</v>
      </c>
      <c r="S35" s="626"/>
      <c r="T35" s="626"/>
      <c r="U35" s="626"/>
      <c r="V35" s="626"/>
      <c r="W35" s="626"/>
      <c r="X35" s="626"/>
      <c r="Y35" s="627"/>
      <c r="Z35" s="628">
        <v>2.4</v>
      </c>
      <c r="AA35" s="628"/>
      <c r="AB35" s="628"/>
      <c r="AC35" s="628"/>
      <c r="AD35" s="629" t="s">
        <v>112</v>
      </c>
      <c r="AE35" s="629"/>
      <c r="AF35" s="629"/>
      <c r="AG35" s="629"/>
      <c r="AH35" s="629"/>
      <c r="AI35" s="629"/>
      <c r="AJ35" s="629"/>
      <c r="AK35" s="629"/>
      <c r="AL35" s="630" t="s">
        <v>112</v>
      </c>
      <c r="AM35" s="631"/>
      <c r="AN35" s="631"/>
      <c r="AO35" s="632"/>
      <c r="AP35" s="188"/>
      <c r="AQ35" s="636" t="s">
        <v>306</v>
      </c>
      <c r="AR35" s="637"/>
      <c r="AS35" s="637"/>
      <c r="AT35" s="637"/>
      <c r="AU35" s="637"/>
      <c r="AV35" s="637"/>
      <c r="AW35" s="637"/>
      <c r="AX35" s="637"/>
      <c r="AY35" s="638"/>
      <c r="AZ35" s="614">
        <v>1825481</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128603</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433319</v>
      </c>
      <c r="CS35" s="657"/>
      <c r="CT35" s="657"/>
      <c r="CU35" s="657"/>
      <c r="CV35" s="657"/>
      <c r="CW35" s="657"/>
      <c r="CX35" s="657"/>
      <c r="CY35" s="658"/>
      <c r="CZ35" s="659">
        <v>3.3</v>
      </c>
      <c r="DA35" s="660"/>
      <c r="DB35" s="660"/>
      <c r="DC35" s="661"/>
      <c r="DD35" s="634">
        <v>405052</v>
      </c>
      <c r="DE35" s="657"/>
      <c r="DF35" s="657"/>
      <c r="DG35" s="657"/>
      <c r="DH35" s="657"/>
      <c r="DI35" s="657"/>
      <c r="DJ35" s="657"/>
      <c r="DK35" s="658"/>
      <c r="DL35" s="634">
        <v>232009</v>
      </c>
      <c r="DM35" s="657"/>
      <c r="DN35" s="657"/>
      <c r="DO35" s="657"/>
      <c r="DP35" s="657"/>
      <c r="DQ35" s="657"/>
      <c r="DR35" s="657"/>
      <c r="DS35" s="657"/>
      <c r="DT35" s="657"/>
      <c r="DU35" s="657"/>
      <c r="DV35" s="658"/>
      <c r="DW35" s="630">
        <v>3.1</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13842236</v>
      </c>
      <c r="S36" s="698"/>
      <c r="T36" s="698"/>
      <c r="U36" s="698"/>
      <c r="V36" s="698"/>
      <c r="W36" s="698"/>
      <c r="X36" s="698"/>
      <c r="Y36" s="699"/>
      <c r="Z36" s="700">
        <v>100</v>
      </c>
      <c r="AA36" s="700"/>
      <c r="AB36" s="700"/>
      <c r="AC36" s="700"/>
      <c r="AD36" s="701">
        <v>7036798</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551615</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86793</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1051241</v>
      </c>
      <c r="CS36" s="626"/>
      <c r="CT36" s="626"/>
      <c r="CU36" s="626"/>
      <c r="CV36" s="626"/>
      <c r="CW36" s="626"/>
      <c r="CX36" s="626"/>
      <c r="CY36" s="627"/>
      <c r="CZ36" s="659">
        <v>8.1</v>
      </c>
      <c r="DA36" s="660"/>
      <c r="DB36" s="660"/>
      <c r="DC36" s="661"/>
      <c r="DD36" s="634">
        <v>611373</v>
      </c>
      <c r="DE36" s="626"/>
      <c r="DF36" s="626"/>
      <c r="DG36" s="626"/>
      <c r="DH36" s="626"/>
      <c r="DI36" s="626"/>
      <c r="DJ36" s="626"/>
      <c r="DK36" s="627"/>
      <c r="DL36" s="634">
        <v>454259</v>
      </c>
      <c r="DM36" s="626"/>
      <c r="DN36" s="626"/>
      <c r="DO36" s="626"/>
      <c r="DP36" s="626"/>
      <c r="DQ36" s="626"/>
      <c r="DR36" s="626"/>
      <c r="DS36" s="626"/>
      <c r="DT36" s="626"/>
      <c r="DU36" s="626"/>
      <c r="DV36" s="627"/>
      <c r="DW36" s="630">
        <v>6.2</v>
      </c>
      <c r="DX36" s="655"/>
      <c r="DY36" s="655"/>
      <c r="DZ36" s="655"/>
      <c r="EA36" s="655"/>
      <c r="EB36" s="655"/>
      <c r="EC36" s="656"/>
    </row>
    <row r="37" spans="2:133" ht="11.25" customHeight="1">
      <c r="AQ37" s="704" t="s">
        <v>313</v>
      </c>
      <c r="AR37" s="705"/>
      <c r="AS37" s="705"/>
      <c r="AT37" s="705"/>
      <c r="AU37" s="705"/>
      <c r="AV37" s="705"/>
      <c r="AW37" s="705"/>
      <c r="AX37" s="705"/>
      <c r="AY37" s="706"/>
      <c r="AZ37" s="625">
        <v>131064</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3284</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209985</v>
      </c>
      <c r="CS37" s="657"/>
      <c r="CT37" s="657"/>
      <c r="CU37" s="657"/>
      <c r="CV37" s="657"/>
      <c r="CW37" s="657"/>
      <c r="CX37" s="657"/>
      <c r="CY37" s="658"/>
      <c r="CZ37" s="659">
        <v>1.6</v>
      </c>
      <c r="DA37" s="660"/>
      <c r="DB37" s="660"/>
      <c r="DC37" s="661"/>
      <c r="DD37" s="634">
        <v>205601</v>
      </c>
      <c r="DE37" s="657"/>
      <c r="DF37" s="657"/>
      <c r="DG37" s="657"/>
      <c r="DH37" s="657"/>
      <c r="DI37" s="657"/>
      <c r="DJ37" s="657"/>
      <c r="DK37" s="658"/>
      <c r="DL37" s="634">
        <v>180829</v>
      </c>
      <c r="DM37" s="657"/>
      <c r="DN37" s="657"/>
      <c r="DO37" s="657"/>
      <c r="DP37" s="657"/>
      <c r="DQ37" s="657"/>
      <c r="DR37" s="657"/>
      <c r="DS37" s="657"/>
      <c r="DT37" s="657"/>
      <c r="DU37" s="657"/>
      <c r="DV37" s="658"/>
      <c r="DW37" s="630">
        <v>2.5</v>
      </c>
      <c r="DX37" s="655"/>
      <c r="DY37" s="655"/>
      <c r="DZ37" s="655"/>
      <c r="EA37" s="655"/>
      <c r="EB37" s="655"/>
      <c r="EC37" s="656"/>
    </row>
    <row r="38" spans="2:133" ht="11.25" customHeight="1">
      <c r="AQ38" s="704" t="s">
        <v>316</v>
      </c>
      <c r="AR38" s="705"/>
      <c r="AS38" s="705"/>
      <c r="AT38" s="705"/>
      <c r="AU38" s="705"/>
      <c r="AV38" s="705"/>
      <c r="AW38" s="705"/>
      <c r="AX38" s="705"/>
      <c r="AY38" s="706"/>
      <c r="AZ38" s="625">
        <v>3941</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5801</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1688982</v>
      </c>
      <c r="CS38" s="626"/>
      <c r="CT38" s="626"/>
      <c r="CU38" s="626"/>
      <c r="CV38" s="626"/>
      <c r="CW38" s="626"/>
      <c r="CX38" s="626"/>
      <c r="CY38" s="627"/>
      <c r="CZ38" s="659">
        <v>13</v>
      </c>
      <c r="DA38" s="660"/>
      <c r="DB38" s="660"/>
      <c r="DC38" s="661"/>
      <c r="DD38" s="634">
        <v>1502175</v>
      </c>
      <c r="DE38" s="626"/>
      <c r="DF38" s="626"/>
      <c r="DG38" s="626"/>
      <c r="DH38" s="626"/>
      <c r="DI38" s="626"/>
      <c r="DJ38" s="626"/>
      <c r="DK38" s="627"/>
      <c r="DL38" s="634">
        <v>1385300</v>
      </c>
      <c r="DM38" s="626"/>
      <c r="DN38" s="626"/>
      <c r="DO38" s="626"/>
      <c r="DP38" s="626"/>
      <c r="DQ38" s="626"/>
      <c r="DR38" s="626"/>
      <c r="DS38" s="626"/>
      <c r="DT38" s="626"/>
      <c r="DU38" s="626"/>
      <c r="DV38" s="627"/>
      <c r="DW38" s="630">
        <v>18.8</v>
      </c>
      <c r="DX38" s="655"/>
      <c r="DY38" s="655"/>
      <c r="DZ38" s="655"/>
      <c r="EA38" s="655"/>
      <c r="EB38" s="655"/>
      <c r="EC38" s="656"/>
    </row>
    <row r="39" spans="2:133" ht="11.25" customHeight="1">
      <c r="AQ39" s="704" t="s">
        <v>319</v>
      </c>
      <c r="AR39" s="705"/>
      <c r="AS39" s="705"/>
      <c r="AT39" s="705"/>
      <c r="AU39" s="705"/>
      <c r="AV39" s="705"/>
      <c r="AW39" s="705"/>
      <c r="AX39" s="705"/>
      <c r="AY39" s="706"/>
      <c r="AZ39" s="625">
        <v>1494</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111</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760108</v>
      </c>
      <c r="CS39" s="657"/>
      <c r="CT39" s="657"/>
      <c r="CU39" s="657"/>
      <c r="CV39" s="657"/>
      <c r="CW39" s="657"/>
      <c r="CX39" s="657"/>
      <c r="CY39" s="658"/>
      <c r="CZ39" s="659">
        <v>5.8</v>
      </c>
      <c r="DA39" s="660"/>
      <c r="DB39" s="660"/>
      <c r="DC39" s="661"/>
      <c r="DD39" s="634">
        <v>719877</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261338</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108</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265100</v>
      </c>
      <c r="CS40" s="626"/>
      <c r="CT40" s="626"/>
      <c r="CU40" s="626"/>
      <c r="CV40" s="626"/>
      <c r="CW40" s="626"/>
      <c r="CX40" s="626"/>
      <c r="CY40" s="627"/>
      <c r="CZ40" s="659">
        <v>2</v>
      </c>
      <c r="DA40" s="660"/>
      <c r="DB40" s="660"/>
      <c r="DC40" s="661"/>
      <c r="DD40" s="634" t="s">
        <v>323</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876029</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304</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1725369</v>
      </c>
      <c r="CS42" s="626"/>
      <c r="CT42" s="626"/>
      <c r="CU42" s="626"/>
      <c r="CV42" s="626"/>
      <c r="CW42" s="626"/>
      <c r="CX42" s="626"/>
      <c r="CY42" s="627"/>
      <c r="CZ42" s="659">
        <v>13.2</v>
      </c>
      <c r="DA42" s="708"/>
      <c r="DB42" s="708"/>
      <c r="DC42" s="709"/>
      <c r="DD42" s="634">
        <v>363661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50940</v>
      </c>
      <c r="CS43" s="657"/>
      <c r="CT43" s="657"/>
      <c r="CU43" s="657"/>
      <c r="CV43" s="657"/>
      <c r="CW43" s="657"/>
      <c r="CX43" s="657"/>
      <c r="CY43" s="658"/>
      <c r="CZ43" s="659">
        <v>0.4</v>
      </c>
      <c r="DA43" s="660"/>
      <c r="DB43" s="660"/>
      <c r="DC43" s="661"/>
      <c r="DD43" s="634">
        <v>33455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1721819</v>
      </c>
      <c r="CS44" s="626"/>
      <c r="CT44" s="626"/>
      <c r="CU44" s="626"/>
      <c r="CV44" s="626"/>
      <c r="CW44" s="626"/>
      <c r="CX44" s="626"/>
      <c r="CY44" s="627"/>
      <c r="CZ44" s="659">
        <v>13.2</v>
      </c>
      <c r="DA44" s="708"/>
      <c r="DB44" s="708"/>
      <c r="DC44" s="709"/>
      <c r="DD44" s="634">
        <v>360111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337</v>
      </c>
      <c r="CG45" s="623"/>
      <c r="CH45" s="623"/>
      <c r="CI45" s="623"/>
      <c r="CJ45" s="623"/>
      <c r="CK45" s="623"/>
      <c r="CL45" s="623"/>
      <c r="CM45" s="623"/>
      <c r="CN45" s="623"/>
      <c r="CO45" s="623"/>
      <c r="CP45" s="623"/>
      <c r="CQ45" s="624"/>
      <c r="CR45" s="625">
        <v>602499</v>
      </c>
      <c r="CS45" s="657"/>
      <c r="CT45" s="657"/>
      <c r="CU45" s="657"/>
      <c r="CV45" s="657"/>
      <c r="CW45" s="657"/>
      <c r="CX45" s="657"/>
      <c r="CY45" s="658"/>
      <c r="CZ45" s="659">
        <v>4.5999999999999996</v>
      </c>
      <c r="DA45" s="660"/>
      <c r="DB45" s="660"/>
      <c r="DC45" s="661"/>
      <c r="DD45" s="634">
        <v>37040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338</v>
      </c>
      <c r="CG46" s="623"/>
      <c r="CH46" s="623"/>
      <c r="CI46" s="623"/>
      <c r="CJ46" s="623"/>
      <c r="CK46" s="623"/>
      <c r="CL46" s="623"/>
      <c r="CM46" s="623"/>
      <c r="CN46" s="623"/>
      <c r="CO46" s="623"/>
      <c r="CP46" s="623"/>
      <c r="CQ46" s="624"/>
      <c r="CR46" s="625">
        <v>915483</v>
      </c>
      <c r="CS46" s="626"/>
      <c r="CT46" s="626"/>
      <c r="CU46" s="626"/>
      <c r="CV46" s="626"/>
      <c r="CW46" s="626"/>
      <c r="CX46" s="626"/>
      <c r="CY46" s="627"/>
      <c r="CZ46" s="659">
        <v>7</v>
      </c>
      <c r="DA46" s="708"/>
      <c r="DB46" s="708"/>
      <c r="DC46" s="709"/>
      <c r="DD46" s="634">
        <v>293334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339</v>
      </c>
      <c r="CG47" s="623"/>
      <c r="CH47" s="623"/>
      <c r="CI47" s="623"/>
      <c r="CJ47" s="623"/>
      <c r="CK47" s="623"/>
      <c r="CL47" s="623"/>
      <c r="CM47" s="623"/>
      <c r="CN47" s="623"/>
      <c r="CO47" s="623"/>
      <c r="CP47" s="623"/>
      <c r="CQ47" s="624"/>
      <c r="CR47" s="625">
        <v>3550</v>
      </c>
      <c r="CS47" s="657"/>
      <c r="CT47" s="657"/>
      <c r="CU47" s="657"/>
      <c r="CV47" s="657"/>
      <c r="CW47" s="657"/>
      <c r="CX47" s="657"/>
      <c r="CY47" s="658"/>
      <c r="CZ47" s="659">
        <v>0</v>
      </c>
      <c r="DA47" s="660"/>
      <c r="DB47" s="660"/>
      <c r="DC47" s="661"/>
      <c r="DD47" s="634">
        <v>3550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340</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13033883</v>
      </c>
      <c r="CS49" s="693"/>
      <c r="CT49" s="693"/>
      <c r="CU49" s="693"/>
      <c r="CV49" s="693"/>
      <c r="CW49" s="693"/>
      <c r="CX49" s="693"/>
      <c r="CY49" s="720"/>
      <c r="CZ49" s="721">
        <v>100</v>
      </c>
      <c r="DA49" s="722"/>
      <c r="DB49" s="722"/>
      <c r="DC49" s="723"/>
      <c r="DD49" s="724">
        <v>8912988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topLeftCell="A61" zoomScale="70" zoomScaleNormal="25" zoomScaleSheetLayoutView="70" workbookViewId="0">
      <selection activeCell="BQ103" sqref="BQ103:DZ103"/>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13842</v>
      </c>
      <c r="R7" s="755"/>
      <c r="S7" s="755"/>
      <c r="T7" s="755"/>
      <c r="U7" s="755"/>
      <c r="V7" s="755">
        <v>13034</v>
      </c>
      <c r="W7" s="755"/>
      <c r="X7" s="755"/>
      <c r="Y7" s="755"/>
      <c r="Z7" s="755"/>
      <c r="AA7" s="755">
        <v>808</v>
      </c>
      <c r="AB7" s="755"/>
      <c r="AC7" s="755"/>
      <c r="AD7" s="755"/>
      <c r="AE7" s="756"/>
      <c r="AF7" s="757">
        <v>770</v>
      </c>
      <c r="AG7" s="758"/>
      <c r="AH7" s="758"/>
      <c r="AI7" s="758"/>
      <c r="AJ7" s="759"/>
      <c r="AK7" s="794">
        <v>901</v>
      </c>
      <c r="AL7" s="795"/>
      <c r="AM7" s="795"/>
      <c r="AN7" s="795"/>
      <c r="AO7" s="795"/>
      <c r="AP7" s="795">
        <v>13894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539</v>
      </c>
      <c r="BT7" s="799"/>
      <c r="BU7" s="799"/>
      <c r="BV7" s="799"/>
      <c r="BW7" s="799"/>
      <c r="BX7" s="799"/>
      <c r="BY7" s="799"/>
      <c r="BZ7" s="799"/>
      <c r="CA7" s="799"/>
      <c r="CB7" s="799"/>
      <c r="CC7" s="799"/>
      <c r="CD7" s="799"/>
      <c r="CE7" s="799"/>
      <c r="CF7" s="799"/>
      <c r="CG7" s="800"/>
      <c r="CH7" s="791">
        <v>-6</v>
      </c>
      <c r="CI7" s="792"/>
      <c r="CJ7" s="792"/>
      <c r="CK7" s="792"/>
      <c r="CL7" s="793"/>
      <c r="CM7" s="791">
        <v>36</v>
      </c>
      <c r="CN7" s="792"/>
      <c r="CO7" s="792"/>
      <c r="CP7" s="792"/>
      <c r="CQ7" s="793"/>
      <c r="CR7" s="791">
        <v>10</v>
      </c>
      <c r="CS7" s="792"/>
      <c r="CT7" s="792"/>
      <c r="CU7" s="792"/>
      <c r="CV7" s="793"/>
      <c r="CW7" s="791" t="s">
        <v>555</v>
      </c>
      <c r="CX7" s="792"/>
      <c r="CY7" s="792"/>
      <c r="CZ7" s="792"/>
      <c r="DA7" s="793"/>
      <c r="DB7" s="791" t="s">
        <v>552</v>
      </c>
      <c r="DC7" s="792"/>
      <c r="DD7" s="792"/>
      <c r="DE7" s="792"/>
      <c r="DF7" s="793"/>
      <c r="DG7" s="791" t="s">
        <v>551</v>
      </c>
      <c r="DH7" s="792"/>
      <c r="DI7" s="792"/>
      <c r="DJ7" s="792"/>
      <c r="DK7" s="793"/>
      <c r="DL7" s="791" t="s">
        <v>551</v>
      </c>
      <c r="DM7" s="792"/>
      <c r="DN7" s="792"/>
      <c r="DO7" s="792"/>
      <c r="DP7" s="793"/>
      <c r="DQ7" s="791" t="s">
        <v>551</v>
      </c>
      <c r="DR7" s="792"/>
      <c r="DS7" s="792"/>
      <c r="DT7" s="792"/>
      <c r="DU7" s="793"/>
      <c r="DV7" s="772"/>
      <c r="DW7" s="773"/>
      <c r="DX7" s="773"/>
      <c r="DY7" s="773"/>
      <c r="DZ7" s="774"/>
      <c r="EA7" s="207"/>
    </row>
    <row r="8" spans="1:131" s="208" customFormat="1" ht="26.25" customHeight="1">
      <c r="A8" s="214">
        <v>2</v>
      </c>
      <c r="B8" s="775" t="s">
        <v>365</v>
      </c>
      <c r="C8" s="776"/>
      <c r="D8" s="776"/>
      <c r="E8" s="776"/>
      <c r="F8" s="776"/>
      <c r="G8" s="776"/>
      <c r="H8" s="776"/>
      <c r="I8" s="776"/>
      <c r="J8" s="776"/>
      <c r="K8" s="776"/>
      <c r="L8" s="776"/>
      <c r="M8" s="776"/>
      <c r="N8" s="776"/>
      <c r="O8" s="776"/>
      <c r="P8" s="777"/>
      <c r="Q8" s="778">
        <v>16</v>
      </c>
      <c r="R8" s="779"/>
      <c r="S8" s="779"/>
      <c r="T8" s="779"/>
      <c r="U8" s="779"/>
      <c r="V8" s="779">
        <v>16</v>
      </c>
      <c r="W8" s="779"/>
      <c r="X8" s="779"/>
      <c r="Y8" s="779"/>
      <c r="Z8" s="779"/>
      <c r="AA8" s="779">
        <v>0</v>
      </c>
      <c r="AB8" s="779"/>
      <c r="AC8" s="779"/>
      <c r="AD8" s="779"/>
      <c r="AE8" s="780"/>
      <c r="AF8" s="781">
        <v>0</v>
      </c>
      <c r="AG8" s="782"/>
      <c r="AH8" s="782"/>
      <c r="AI8" s="782"/>
      <c r="AJ8" s="783"/>
      <c r="AK8" s="784">
        <v>16</v>
      </c>
      <c r="AL8" s="785"/>
      <c r="AM8" s="785"/>
      <c r="AN8" s="785"/>
      <c r="AO8" s="785"/>
      <c r="AP8" s="785">
        <v>33</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540</v>
      </c>
      <c r="BT8" s="789"/>
      <c r="BU8" s="789"/>
      <c r="BV8" s="789"/>
      <c r="BW8" s="789"/>
      <c r="BX8" s="789"/>
      <c r="BY8" s="789"/>
      <c r="BZ8" s="789"/>
      <c r="CA8" s="789"/>
      <c r="CB8" s="789"/>
      <c r="CC8" s="789"/>
      <c r="CD8" s="789"/>
      <c r="CE8" s="789"/>
      <c r="CF8" s="789"/>
      <c r="CG8" s="790"/>
      <c r="CH8" s="801">
        <v>1</v>
      </c>
      <c r="CI8" s="802"/>
      <c r="CJ8" s="802"/>
      <c r="CK8" s="802"/>
      <c r="CL8" s="803"/>
      <c r="CM8" s="801">
        <v>28</v>
      </c>
      <c r="CN8" s="802"/>
      <c r="CO8" s="802"/>
      <c r="CP8" s="802"/>
      <c r="CQ8" s="803"/>
      <c r="CR8" s="801">
        <v>10</v>
      </c>
      <c r="CS8" s="802"/>
      <c r="CT8" s="802"/>
      <c r="CU8" s="802"/>
      <c r="CV8" s="803"/>
      <c r="CW8" s="801" t="s">
        <v>555</v>
      </c>
      <c r="CX8" s="802"/>
      <c r="CY8" s="802"/>
      <c r="CZ8" s="802"/>
      <c r="DA8" s="803"/>
      <c r="DB8" s="801" t="s">
        <v>551</v>
      </c>
      <c r="DC8" s="802"/>
      <c r="DD8" s="802"/>
      <c r="DE8" s="802"/>
      <c r="DF8" s="803"/>
      <c r="DG8" s="801" t="s">
        <v>551</v>
      </c>
      <c r="DH8" s="802"/>
      <c r="DI8" s="802"/>
      <c r="DJ8" s="802"/>
      <c r="DK8" s="803"/>
      <c r="DL8" s="801" t="s">
        <v>551</v>
      </c>
      <c r="DM8" s="802"/>
      <c r="DN8" s="802"/>
      <c r="DO8" s="802"/>
      <c r="DP8" s="803"/>
      <c r="DQ8" s="801" t="s">
        <v>551</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541</v>
      </c>
      <c r="BT9" s="789"/>
      <c r="BU9" s="789"/>
      <c r="BV9" s="789"/>
      <c r="BW9" s="789"/>
      <c r="BX9" s="789"/>
      <c r="BY9" s="789"/>
      <c r="BZ9" s="789"/>
      <c r="CA9" s="789"/>
      <c r="CB9" s="789"/>
      <c r="CC9" s="789"/>
      <c r="CD9" s="789"/>
      <c r="CE9" s="789"/>
      <c r="CF9" s="789"/>
      <c r="CG9" s="790"/>
      <c r="CH9" s="801">
        <v>-4</v>
      </c>
      <c r="CI9" s="802"/>
      <c r="CJ9" s="802"/>
      <c r="CK9" s="802"/>
      <c r="CL9" s="803"/>
      <c r="CM9" s="801">
        <v>378</v>
      </c>
      <c r="CN9" s="802"/>
      <c r="CO9" s="802"/>
      <c r="CP9" s="802"/>
      <c r="CQ9" s="803"/>
      <c r="CR9" s="801">
        <v>5</v>
      </c>
      <c r="CS9" s="802"/>
      <c r="CT9" s="802"/>
      <c r="CU9" s="802"/>
      <c r="CV9" s="803"/>
      <c r="CW9" s="801" t="s">
        <v>555</v>
      </c>
      <c r="CX9" s="802"/>
      <c r="CY9" s="802"/>
      <c r="CZ9" s="802"/>
      <c r="DA9" s="803"/>
      <c r="DB9" s="801" t="s">
        <v>551</v>
      </c>
      <c r="DC9" s="802"/>
      <c r="DD9" s="802"/>
      <c r="DE9" s="802"/>
      <c r="DF9" s="803"/>
      <c r="DG9" s="801" t="s">
        <v>552</v>
      </c>
      <c r="DH9" s="802"/>
      <c r="DI9" s="802"/>
      <c r="DJ9" s="802"/>
      <c r="DK9" s="803"/>
      <c r="DL9" s="801" t="s">
        <v>552</v>
      </c>
      <c r="DM9" s="802"/>
      <c r="DN9" s="802"/>
      <c r="DO9" s="802"/>
      <c r="DP9" s="803"/>
      <c r="DQ9" s="801" t="s">
        <v>552</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13842</v>
      </c>
      <c r="R23" s="814"/>
      <c r="S23" s="814"/>
      <c r="T23" s="814"/>
      <c r="U23" s="814"/>
      <c r="V23" s="814">
        <v>13034</v>
      </c>
      <c r="W23" s="814"/>
      <c r="X23" s="814"/>
      <c r="Y23" s="814"/>
      <c r="Z23" s="814"/>
      <c r="AA23" s="814">
        <v>808</v>
      </c>
      <c r="AB23" s="814"/>
      <c r="AC23" s="814"/>
      <c r="AD23" s="814"/>
      <c r="AE23" s="815"/>
      <c r="AF23" s="816">
        <v>770</v>
      </c>
      <c r="AG23" s="814"/>
      <c r="AH23" s="814"/>
      <c r="AI23" s="814"/>
      <c r="AJ23" s="817"/>
      <c r="AK23" s="818"/>
      <c r="AL23" s="819"/>
      <c r="AM23" s="819"/>
      <c r="AN23" s="819"/>
      <c r="AO23" s="819"/>
      <c r="AP23" s="814">
        <v>13927</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3172</v>
      </c>
      <c r="R28" s="843"/>
      <c r="S28" s="843"/>
      <c r="T28" s="843"/>
      <c r="U28" s="843"/>
      <c r="V28" s="843">
        <v>3043</v>
      </c>
      <c r="W28" s="843"/>
      <c r="X28" s="843"/>
      <c r="Y28" s="843"/>
      <c r="Z28" s="843"/>
      <c r="AA28" s="843">
        <v>129</v>
      </c>
      <c r="AB28" s="843"/>
      <c r="AC28" s="843"/>
      <c r="AD28" s="843"/>
      <c r="AE28" s="844"/>
      <c r="AF28" s="845">
        <v>129</v>
      </c>
      <c r="AG28" s="843"/>
      <c r="AH28" s="843"/>
      <c r="AI28" s="843"/>
      <c r="AJ28" s="846"/>
      <c r="AK28" s="847">
        <v>261</v>
      </c>
      <c r="AL28" s="838"/>
      <c r="AM28" s="838"/>
      <c r="AN28" s="838"/>
      <c r="AO28" s="838"/>
      <c r="AP28" s="838" t="s">
        <v>551</v>
      </c>
      <c r="AQ28" s="838"/>
      <c r="AR28" s="838"/>
      <c r="AS28" s="838"/>
      <c r="AT28" s="838"/>
      <c r="AU28" s="838" t="s">
        <v>552</v>
      </c>
      <c r="AV28" s="838"/>
      <c r="AW28" s="838"/>
      <c r="AX28" s="838"/>
      <c r="AY28" s="838"/>
      <c r="AZ28" s="839" t="s">
        <v>552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2726</v>
      </c>
      <c r="R29" s="779"/>
      <c r="S29" s="779"/>
      <c r="T29" s="779"/>
      <c r="U29" s="779"/>
      <c r="V29" s="779">
        <v>2651</v>
      </c>
      <c r="W29" s="779"/>
      <c r="X29" s="779"/>
      <c r="Y29" s="779"/>
      <c r="Z29" s="779"/>
      <c r="AA29" s="779">
        <v>74</v>
      </c>
      <c r="AB29" s="779"/>
      <c r="AC29" s="779"/>
      <c r="AD29" s="779"/>
      <c r="AE29" s="780"/>
      <c r="AF29" s="781">
        <v>74</v>
      </c>
      <c r="AG29" s="782"/>
      <c r="AH29" s="782"/>
      <c r="AI29" s="782"/>
      <c r="AJ29" s="783"/>
      <c r="AK29" s="850">
        <v>419</v>
      </c>
      <c r="AL29" s="851"/>
      <c r="AM29" s="851"/>
      <c r="AN29" s="851"/>
      <c r="AO29" s="851"/>
      <c r="AP29" s="851" t="s">
        <v>552</v>
      </c>
      <c r="AQ29" s="851"/>
      <c r="AR29" s="851"/>
      <c r="AS29" s="851"/>
      <c r="AT29" s="851"/>
      <c r="AU29" s="851" t="s">
        <v>551</v>
      </c>
      <c r="AV29" s="851"/>
      <c r="AW29" s="851"/>
      <c r="AX29" s="851"/>
      <c r="AY29" s="851"/>
      <c r="AZ29" s="852" t="s">
        <v>552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308</v>
      </c>
      <c r="R30" s="779"/>
      <c r="S30" s="779"/>
      <c r="T30" s="779"/>
      <c r="U30" s="779"/>
      <c r="V30" s="779">
        <v>306</v>
      </c>
      <c r="W30" s="779"/>
      <c r="X30" s="779"/>
      <c r="Y30" s="779"/>
      <c r="Z30" s="779"/>
      <c r="AA30" s="779">
        <v>2</v>
      </c>
      <c r="AB30" s="779"/>
      <c r="AC30" s="779"/>
      <c r="AD30" s="779"/>
      <c r="AE30" s="780"/>
      <c r="AF30" s="781">
        <v>2</v>
      </c>
      <c r="AG30" s="782"/>
      <c r="AH30" s="782"/>
      <c r="AI30" s="782"/>
      <c r="AJ30" s="783"/>
      <c r="AK30" s="850">
        <v>107</v>
      </c>
      <c r="AL30" s="851"/>
      <c r="AM30" s="851"/>
      <c r="AN30" s="851"/>
      <c r="AO30" s="851"/>
      <c r="AP30" s="851" t="s">
        <v>551</v>
      </c>
      <c r="AQ30" s="851"/>
      <c r="AR30" s="851"/>
      <c r="AS30" s="851"/>
      <c r="AT30" s="851"/>
      <c r="AU30" s="851" t="s">
        <v>551</v>
      </c>
      <c r="AV30" s="851"/>
      <c r="AW30" s="851"/>
      <c r="AX30" s="851"/>
      <c r="AY30" s="851"/>
      <c r="AZ30" s="852" t="s">
        <v>552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705</v>
      </c>
      <c r="R31" s="779"/>
      <c r="S31" s="779"/>
      <c r="T31" s="779"/>
      <c r="U31" s="779"/>
      <c r="V31" s="779">
        <v>634</v>
      </c>
      <c r="W31" s="779"/>
      <c r="X31" s="779"/>
      <c r="Y31" s="779"/>
      <c r="Z31" s="779"/>
      <c r="AA31" s="779">
        <v>71</v>
      </c>
      <c r="AB31" s="779"/>
      <c r="AC31" s="779"/>
      <c r="AD31" s="779"/>
      <c r="AE31" s="780"/>
      <c r="AF31" s="781">
        <v>1315</v>
      </c>
      <c r="AG31" s="782"/>
      <c r="AH31" s="782"/>
      <c r="AI31" s="782"/>
      <c r="AJ31" s="783"/>
      <c r="AK31" s="850">
        <v>6</v>
      </c>
      <c r="AL31" s="851"/>
      <c r="AM31" s="851"/>
      <c r="AN31" s="851"/>
      <c r="AO31" s="851"/>
      <c r="AP31" s="851">
        <v>1034</v>
      </c>
      <c r="AQ31" s="851"/>
      <c r="AR31" s="851"/>
      <c r="AS31" s="851"/>
      <c r="AT31" s="851"/>
      <c r="AU31" s="851">
        <v>13</v>
      </c>
      <c r="AV31" s="851"/>
      <c r="AW31" s="851"/>
      <c r="AX31" s="851"/>
      <c r="AY31" s="851"/>
      <c r="AZ31" s="852" t="s">
        <v>552</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1104</v>
      </c>
      <c r="R32" s="779"/>
      <c r="S32" s="779"/>
      <c r="T32" s="779"/>
      <c r="U32" s="779"/>
      <c r="V32" s="779">
        <v>1095</v>
      </c>
      <c r="W32" s="779"/>
      <c r="X32" s="779"/>
      <c r="Y32" s="779"/>
      <c r="Z32" s="779"/>
      <c r="AA32" s="779">
        <v>9</v>
      </c>
      <c r="AB32" s="779"/>
      <c r="AC32" s="779"/>
      <c r="AD32" s="779"/>
      <c r="AE32" s="780"/>
      <c r="AF32" s="781">
        <v>9</v>
      </c>
      <c r="AG32" s="782"/>
      <c r="AH32" s="782"/>
      <c r="AI32" s="782"/>
      <c r="AJ32" s="783"/>
      <c r="AK32" s="850">
        <v>470</v>
      </c>
      <c r="AL32" s="851"/>
      <c r="AM32" s="851"/>
      <c r="AN32" s="851"/>
      <c r="AO32" s="851"/>
      <c r="AP32" s="851">
        <v>7768</v>
      </c>
      <c r="AQ32" s="851"/>
      <c r="AR32" s="851"/>
      <c r="AS32" s="851"/>
      <c r="AT32" s="851"/>
      <c r="AU32" s="851">
        <v>7154</v>
      </c>
      <c r="AV32" s="851"/>
      <c r="AW32" s="851"/>
      <c r="AX32" s="851"/>
      <c r="AY32" s="851"/>
      <c r="AZ32" s="852" t="s">
        <v>552</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778">
        <v>109</v>
      </c>
      <c r="R33" s="779"/>
      <c r="S33" s="779"/>
      <c r="T33" s="779"/>
      <c r="U33" s="779"/>
      <c r="V33" s="779">
        <v>105</v>
      </c>
      <c r="W33" s="779"/>
      <c r="X33" s="779"/>
      <c r="Y33" s="779"/>
      <c r="Z33" s="779"/>
      <c r="AA33" s="779">
        <v>4</v>
      </c>
      <c r="AB33" s="779"/>
      <c r="AC33" s="779"/>
      <c r="AD33" s="779"/>
      <c r="AE33" s="780"/>
      <c r="AF33" s="781">
        <v>4</v>
      </c>
      <c r="AG33" s="782"/>
      <c r="AH33" s="782"/>
      <c r="AI33" s="782"/>
      <c r="AJ33" s="783"/>
      <c r="AK33" s="850">
        <v>64</v>
      </c>
      <c r="AL33" s="851"/>
      <c r="AM33" s="851"/>
      <c r="AN33" s="851"/>
      <c r="AO33" s="851"/>
      <c r="AP33" s="851">
        <v>536</v>
      </c>
      <c r="AQ33" s="851"/>
      <c r="AR33" s="851"/>
      <c r="AS33" s="851"/>
      <c r="AT33" s="851"/>
      <c r="AU33" s="851">
        <v>536</v>
      </c>
      <c r="AV33" s="851"/>
      <c r="AW33" s="851"/>
      <c r="AX33" s="851"/>
      <c r="AY33" s="851"/>
      <c r="AZ33" s="852" t="s">
        <v>552</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1533</v>
      </c>
      <c r="AG63" s="862"/>
      <c r="AH63" s="862"/>
      <c r="AI63" s="862"/>
      <c r="AJ63" s="863"/>
      <c r="AK63" s="864"/>
      <c r="AL63" s="859"/>
      <c r="AM63" s="859"/>
      <c r="AN63" s="859"/>
      <c r="AO63" s="859"/>
      <c r="AP63" s="862">
        <f>AP31+AP32+AP33</f>
        <v>9338</v>
      </c>
      <c r="AQ63" s="862"/>
      <c r="AR63" s="862"/>
      <c r="AS63" s="862"/>
      <c r="AT63" s="862"/>
      <c r="AU63" s="862">
        <f>AU31+AU32+AU33</f>
        <v>7703</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391</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542</v>
      </c>
      <c r="C68" s="890"/>
      <c r="D68" s="890"/>
      <c r="E68" s="890"/>
      <c r="F68" s="890"/>
      <c r="G68" s="890"/>
      <c r="H68" s="890"/>
      <c r="I68" s="890"/>
      <c r="J68" s="890"/>
      <c r="K68" s="890"/>
      <c r="L68" s="890"/>
      <c r="M68" s="890"/>
      <c r="N68" s="890"/>
      <c r="O68" s="890"/>
      <c r="P68" s="891"/>
      <c r="Q68" s="892">
        <v>102</v>
      </c>
      <c r="R68" s="886"/>
      <c r="S68" s="886"/>
      <c r="T68" s="886"/>
      <c r="U68" s="886"/>
      <c r="V68" s="886">
        <v>96</v>
      </c>
      <c r="W68" s="886"/>
      <c r="X68" s="886"/>
      <c r="Y68" s="886"/>
      <c r="Z68" s="886"/>
      <c r="AA68" s="886">
        <v>6</v>
      </c>
      <c r="AB68" s="886"/>
      <c r="AC68" s="886"/>
      <c r="AD68" s="886"/>
      <c r="AE68" s="886"/>
      <c r="AF68" s="886">
        <v>6</v>
      </c>
      <c r="AG68" s="886"/>
      <c r="AH68" s="886"/>
      <c r="AI68" s="886"/>
      <c r="AJ68" s="886"/>
      <c r="AK68" s="886">
        <v>1</v>
      </c>
      <c r="AL68" s="886"/>
      <c r="AM68" s="886"/>
      <c r="AN68" s="886"/>
      <c r="AO68" s="886"/>
      <c r="AP68" s="886" t="s">
        <v>552</v>
      </c>
      <c r="AQ68" s="886"/>
      <c r="AR68" s="886"/>
      <c r="AS68" s="886"/>
      <c r="AT68" s="886"/>
      <c r="AU68" s="886" t="s">
        <v>551</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543</v>
      </c>
      <c r="C69" s="894"/>
      <c r="D69" s="894"/>
      <c r="E69" s="894"/>
      <c r="F69" s="894"/>
      <c r="G69" s="894"/>
      <c r="H69" s="894"/>
      <c r="I69" s="894"/>
      <c r="J69" s="894"/>
      <c r="K69" s="894"/>
      <c r="L69" s="894"/>
      <c r="M69" s="894"/>
      <c r="N69" s="894"/>
      <c r="O69" s="894"/>
      <c r="P69" s="895"/>
      <c r="Q69" s="896">
        <v>1841</v>
      </c>
      <c r="R69" s="851"/>
      <c r="S69" s="851"/>
      <c r="T69" s="851"/>
      <c r="U69" s="851"/>
      <c r="V69" s="851">
        <v>1775</v>
      </c>
      <c r="W69" s="851"/>
      <c r="X69" s="851"/>
      <c r="Y69" s="851"/>
      <c r="Z69" s="851"/>
      <c r="AA69" s="851">
        <v>66</v>
      </c>
      <c r="AB69" s="851"/>
      <c r="AC69" s="851"/>
      <c r="AD69" s="851"/>
      <c r="AE69" s="851"/>
      <c r="AF69" s="851">
        <v>66</v>
      </c>
      <c r="AG69" s="851"/>
      <c r="AH69" s="851"/>
      <c r="AI69" s="851"/>
      <c r="AJ69" s="851"/>
      <c r="AK69" s="851" t="s">
        <v>551</v>
      </c>
      <c r="AL69" s="851"/>
      <c r="AM69" s="851"/>
      <c r="AN69" s="851"/>
      <c r="AO69" s="851"/>
      <c r="AP69" s="851">
        <v>1460</v>
      </c>
      <c r="AQ69" s="851"/>
      <c r="AR69" s="851"/>
      <c r="AS69" s="851"/>
      <c r="AT69" s="851"/>
      <c r="AU69" s="851">
        <v>125</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544</v>
      </c>
      <c r="C70" s="894"/>
      <c r="D70" s="894"/>
      <c r="E70" s="894"/>
      <c r="F70" s="894"/>
      <c r="G70" s="894"/>
      <c r="H70" s="894"/>
      <c r="I70" s="894"/>
      <c r="J70" s="894"/>
      <c r="K70" s="894"/>
      <c r="L70" s="894"/>
      <c r="M70" s="894"/>
      <c r="N70" s="894"/>
      <c r="O70" s="894"/>
      <c r="P70" s="895"/>
      <c r="Q70" s="896">
        <v>1114</v>
      </c>
      <c r="R70" s="851"/>
      <c r="S70" s="851"/>
      <c r="T70" s="851"/>
      <c r="U70" s="851"/>
      <c r="V70" s="851">
        <v>1110</v>
      </c>
      <c r="W70" s="851"/>
      <c r="X70" s="851"/>
      <c r="Y70" s="851"/>
      <c r="Z70" s="851"/>
      <c r="AA70" s="851">
        <v>4</v>
      </c>
      <c r="AB70" s="851"/>
      <c r="AC70" s="851"/>
      <c r="AD70" s="851"/>
      <c r="AE70" s="851"/>
      <c r="AF70" s="851">
        <v>4</v>
      </c>
      <c r="AG70" s="851"/>
      <c r="AH70" s="851"/>
      <c r="AI70" s="851"/>
      <c r="AJ70" s="851"/>
      <c r="AK70" s="851" t="s">
        <v>552</v>
      </c>
      <c r="AL70" s="851"/>
      <c r="AM70" s="851"/>
      <c r="AN70" s="851"/>
      <c r="AO70" s="851"/>
      <c r="AP70" s="851" t="s">
        <v>551</v>
      </c>
      <c r="AQ70" s="851"/>
      <c r="AR70" s="851"/>
      <c r="AS70" s="851"/>
      <c r="AT70" s="851"/>
      <c r="AU70" s="851" t="s">
        <v>552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545</v>
      </c>
      <c r="C71" s="894"/>
      <c r="D71" s="894"/>
      <c r="E71" s="894"/>
      <c r="F71" s="894"/>
      <c r="G71" s="894"/>
      <c r="H71" s="894"/>
      <c r="I71" s="894"/>
      <c r="J71" s="894"/>
      <c r="K71" s="894"/>
      <c r="L71" s="894"/>
      <c r="M71" s="894"/>
      <c r="N71" s="894"/>
      <c r="O71" s="894"/>
      <c r="P71" s="895"/>
      <c r="Q71" s="896">
        <v>111</v>
      </c>
      <c r="R71" s="851"/>
      <c r="S71" s="851"/>
      <c r="T71" s="851"/>
      <c r="U71" s="851"/>
      <c r="V71" s="851">
        <v>101</v>
      </c>
      <c r="W71" s="851"/>
      <c r="X71" s="851"/>
      <c r="Y71" s="851"/>
      <c r="Z71" s="851"/>
      <c r="AA71" s="851">
        <v>10</v>
      </c>
      <c r="AB71" s="851"/>
      <c r="AC71" s="851"/>
      <c r="AD71" s="851"/>
      <c r="AE71" s="851"/>
      <c r="AF71" s="851">
        <v>10</v>
      </c>
      <c r="AG71" s="851"/>
      <c r="AH71" s="851"/>
      <c r="AI71" s="851"/>
      <c r="AJ71" s="851"/>
      <c r="AK71" s="851">
        <v>23</v>
      </c>
      <c r="AL71" s="851"/>
      <c r="AM71" s="851"/>
      <c r="AN71" s="851"/>
      <c r="AO71" s="851"/>
      <c r="AP71" s="851" t="s">
        <v>552</v>
      </c>
      <c r="AQ71" s="851"/>
      <c r="AR71" s="851"/>
      <c r="AS71" s="851"/>
      <c r="AT71" s="851"/>
      <c r="AU71" s="851" t="s">
        <v>551</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546</v>
      </c>
      <c r="C72" s="894"/>
      <c r="D72" s="894"/>
      <c r="E72" s="894"/>
      <c r="F72" s="894"/>
      <c r="G72" s="894"/>
      <c r="H72" s="894"/>
      <c r="I72" s="894"/>
      <c r="J72" s="894"/>
      <c r="K72" s="894"/>
      <c r="L72" s="894"/>
      <c r="M72" s="894"/>
      <c r="N72" s="894"/>
      <c r="O72" s="894"/>
      <c r="P72" s="895"/>
      <c r="Q72" s="896">
        <v>94</v>
      </c>
      <c r="R72" s="851"/>
      <c r="S72" s="851"/>
      <c r="T72" s="851"/>
      <c r="U72" s="851"/>
      <c r="V72" s="851">
        <v>92</v>
      </c>
      <c r="W72" s="851"/>
      <c r="X72" s="851"/>
      <c r="Y72" s="851"/>
      <c r="Z72" s="851"/>
      <c r="AA72" s="851">
        <v>3</v>
      </c>
      <c r="AB72" s="851"/>
      <c r="AC72" s="851"/>
      <c r="AD72" s="851"/>
      <c r="AE72" s="851"/>
      <c r="AF72" s="851">
        <v>3</v>
      </c>
      <c r="AG72" s="851"/>
      <c r="AH72" s="851"/>
      <c r="AI72" s="851"/>
      <c r="AJ72" s="851"/>
      <c r="AK72" s="851" t="s">
        <v>551</v>
      </c>
      <c r="AL72" s="851"/>
      <c r="AM72" s="851"/>
      <c r="AN72" s="851"/>
      <c r="AO72" s="851"/>
      <c r="AP72" s="851">
        <v>67</v>
      </c>
      <c r="AQ72" s="851"/>
      <c r="AR72" s="851"/>
      <c r="AS72" s="851"/>
      <c r="AT72" s="851"/>
      <c r="AU72" s="851">
        <v>19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547</v>
      </c>
      <c r="C73" s="894"/>
      <c r="D73" s="894"/>
      <c r="E73" s="894"/>
      <c r="F73" s="894"/>
      <c r="G73" s="894"/>
      <c r="H73" s="894"/>
      <c r="I73" s="894"/>
      <c r="J73" s="894"/>
      <c r="K73" s="894"/>
      <c r="L73" s="894"/>
      <c r="M73" s="894"/>
      <c r="N73" s="894"/>
      <c r="O73" s="894"/>
      <c r="P73" s="895"/>
      <c r="Q73" s="896">
        <v>1333</v>
      </c>
      <c r="R73" s="851"/>
      <c r="S73" s="851"/>
      <c r="T73" s="851"/>
      <c r="U73" s="851"/>
      <c r="V73" s="851">
        <v>1298</v>
      </c>
      <c r="W73" s="851"/>
      <c r="X73" s="851"/>
      <c r="Y73" s="851"/>
      <c r="Z73" s="851"/>
      <c r="AA73" s="851">
        <v>35</v>
      </c>
      <c r="AB73" s="851"/>
      <c r="AC73" s="851"/>
      <c r="AD73" s="851"/>
      <c r="AE73" s="851"/>
      <c r="AF73" s="851">
        <v>35</v>
      </c>
      <c r="AG73" s="851"/>
      <c r="AH73" s="851"/>
      <c r="AI73" s="851"/>
      <c r="AJ73" s="851"/>
      <c r="AK73" s="851">
        <v>2</v>
      </c>
      <c r="AL73" s="851"/>
      <c r="AM73" s="851"/>
      <c r="AN73" s="851"/>
      <c r="AO73" s="851"/>
      <c r="AP73" s="851" t="s">
        <v>552</v>
      </c>
      <c r="AQ73" s="851"/>
      <c r="AR73" s="851"/>
      <c r="AS73" s="851"/>
      <c r="AT73" s="851"/>
      <c r="AU73" s="851" t="s">
        <v>552</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548</v>
      </c>
      <c r="C74" s="894"/>
      <c r="D74" s="894"/>
      <c r="E74" s="894"/>
      <c r="F74" s="894"/>
      <c r="G74" s="894"/>
      <c r="H74" s="894"/>
      <c r="I74" s="894"/>
      <c r="J74" s="894"/>
      <c r="K74" s="894"/>
      <c r="L74" s="894"/>
      <c r="M74" s="894"/>
      <c r="N74" s="894"/>
      <c r="O74" s="894"/>
      <c r="P74" s="895"/>
      <c r="Q74" s="896">
        <v>155546</v>
      </c>
      <c r="R74" s="851"/>
      <c r="S74" s="851"/>
      <c r="T74" s="851"/>
      <c r="U74" s="851"/>
      <c r="V74" s="851">
        <v>149149</v>
      </c>
      <c r="W74" s="851"/>
      <c r="X74" s="851"/>
      <c r="Y74" s="851"/>
      <c r="Z74" s="851"/>
      <c r="AA74" s="851">
        <v>6397</v>
      </c>
      <c r="AB74" s="851"/>
      <c r="AC74" s="851"/>
      <c r="AD74" s="851"/>
      <c r="AE74" s="851"/>
      <c r="AF74" s="851">
        <v>6397</v>
      </c>
      <c r="AG74" s="851"/>
      <c r="AH74" s="851"/>
      <c r="AI74" s="851"/>
      <c r="AJ74" s="851"/>
      <c r="AK74" s="851">
        <v>1957</v>
      </c>
      <c r="AL74" s="851"/>
      <c r="AM74" s="851"/>
      <c r="AN74" s="851"/>
      <c r="AO74" s="851"/>
      <c r="AP74" s="851" t="s">
        <v>552</v>
      </c>
      <c r="AQ74" s="851"/>
      <c r="AR74" s="851"/>
      <c r="AS74" s="851"/>
      <c r="AT74" s="851"/>
      <c r="AU74" s="851" t="s">
        <v>551</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549</v>
      </c>
      <c r="C75" s="894"/>
      <c r="D75" s="894"/>
      <c r="E75" s="894"/>
      <c r="F75" s="894"/>
      <c r="G75" s="894"/>
      <c r="H75" s="894"/>
      <c r="I75" s="894"/>
      <c r="J75" s="894"/>
      <c r="K75" s="894"/>
      <c r="L75" s="894"/>
      <c r="M75" s="894"/>
      <c r="N75" s="894"/>
      <c r="O75" s="894"/>
      <c r="P75" s="895"/>
      <c r="Q75" s="899">
        <v>5210</v>
      </c>
      <c r="R75" s="900"/>
      <c r="S75" s="900"/>
      <c r="T75" s="900"/>
      <c r="U75" s="850"/>
      <c r="V75" s="901">
        <v>5562</v>
      </c>
      <c r="W75" s="900"/>
      <c r="X75" s="900"/>
      <c r="Y75" s="900"/>
      <c r="Z75" s="850"/>
      <c r="AA75" s="901">
        <v>-352</v>
      </c>
      <c r="AB75" s="900"/>
      <c r="AC75" s="900"/>
      <c r="AD75" s="900"/>
      <c r="AE75" s="850"/>
      <c r="AF75" s="901">
        <v>713</v>
      </c>
      <c r="AG75" s="900"/>
      <c r="AH75" s="900"/>
      <c r="AI75" s="900"/>
      <c r="AJ75" s="850"/>
      <c r="AK75" s="901" t="s">
        <v>554</v>
      </c>
      <c r="AL75" s="900"/>
      <c r="AM75" s="900"/>
      <c r="AN75" s="900"/>
      <c r="AO75" s="850"/>
      <c r="AP75" s="901">
        <v>2092</v>
      </c>
      <c r="AQ75" s="900"/>
      <c r="AR75" s="900"/>
      <c r="AS75" s="900"/>
      <c r="AT75" s="850"/>
      <c r="AU75" s="901">
        <v>389</v>
      </c>
      <c r="AV75" s="900"/>
      <c r="AW75" s="900"/>
      <c r="AX75" s="900"/>
      <c r="AY75" s="850"/>
      <c r="AZ75" s="897" t="s">
        <v>553</v>
      </c>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550</v>
      </c>
      <c r="C76" s="894"/>
      <c r="D76" s="894"/>
      <c r="E76" s="894"/>
      <c r="F76" s="894"/>
      <c r="G76" s="894"/>
      <c r="H76" s="894"/>
      <c r="I76" s="894"/>
      <c r="J76" s="894"/>
      <c r="K76" s="894"/>
      <c r="L76" s="894"/>
      <c r="M76" s="894"/>
      <c r="N76" s="894"/>
      <c r="O76" s="894"/>
      <c r="P76" s="895"/>
      <c r="Q76" s="899">
        <v>7691</v>
      </c>
      <c r="R76" s="900"/>
      <c r="S76" s="900"/>
      <c r="T76" s="900"/>
      <c r="U76" s="850"/>
      <c r="V76" s="901">
        <v>7373</v>
      </c>
      <c r="W76" s="900"/>
      <c r="X76" s="900"/>
      <c r="Y76" s="900"/>
      <c r="Z76" s="850"/>
      <c r="AA76" s="901">
        <v>318</v>
      </c>
      <c r="AB76" s="900"/>
      <c r="AC76" s="900"/>
      <c r="AD76" s="900"/>
      <c r="AE76" s="850"/>
      <c r="AF76" s="901">
        <v>318</v>
      </c>
      <c r="AG76" s="900"/>
      <c r="AH76" s="900"/>
      <c r="AI76" s="900"/>
      <c r="AJ76" s="850"/>
      <c r="AK76" s="901" t="s">
        <v>551</v>
      </c>
      <c r="AL76" s="900"/>
      <c r="AM76" s="900"/>
      <c r="AN76" s="900"/>
      <c r="AO76" s="850"/>
      <c r="AP76" s="901" t="s">
        <v>551</v>
      </c>
      <c r="AQ76" s="900"/>
      <c r="AR76" s="900"/>
      <c r="AS76" s="900"/>
      <c r="AT76" s="850"/>
      <c r="AU76" s="901" t="s">
        <v>551</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SUM(AF68:AJ76)</f>
        <v>7552</v>
      </c>
      <c r="AG88" s="862"/>
      <c r="AH88" s="862"/>
      <c r="AI88" s="862"/>
      <c r="AJ88" s="862"/>
      <c r="AK88" s="859"/>
      <c r="AL88" s="859"/>
      <c r="AM88" s="859"/>
      <c r="AN88" s="859"/>
      <c r="AO88" s="859"/>
      <c r="AP88" s="862">
        <f>SUM(AP68:AT76)</f>
        <v>3619</v>
      </c>
      <c r="AQ88" s="862"/>
      <c r="AR88" s="862"/>
      <c r="AS88" s="862"/>
      <c r="AT88" s="862"/>
      <c r="AU88" s="862">
        <f>SUM(AU68:AY76)</f>
        <v>533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f>CR7+CR8+CR9</f>
        <v>25</v>
      </c>
      <c r="CS102" s="870"/>
      <c r="CT102" s="870"/>
      <c r="CU102" s="870"/>
      <c r="CV102" s="913"/>
      <c r="CW102" s="912" t="s">
        <v>555</v>
      </c>
      <c r="CX102" s="870"/>
      <c r="CY102" s="870"/>
      <c r="CZ102" s="870"/>
      <c r="DA102" s="913"/>
      <c r="DB102" s="912" t="s">
        <v>552</v>
      </c>
      <c r="DC102" s="870"/>
      <c r="DD102" s="870"/>
      <c r="DE102" s="870"/>
      <c r="DF102" s="913"/>
      <c r="DG102" s="912" t="s">
        <v>551</v>
      </c>
      <c r="DH102" s="870"/>
      <c r="DI102" s="870"/>
      <c r="DJ102" s="870"/>
      <c r="DK102" s="913"/>
      <c r="DL102" s="912" t="s">
        <v>551</v>
      </c>
      <c r="DM102" s="870"/>
      <c r="DN102" s="870"/>
      <c r="DO102" s="870"/>
      <c r="DP102" s="913"/>
      <c r="DQ102" s="912" t="s">
        <v>551</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286</v>
      </c>
      <c r="AG109" s="915"/>
      <c r="AH109" s="915"/>
      <c r="AI109" s="915"/>
      <c r="AJ109" s="916"/>
      <c r="AK109" s="914" t="s">
        <v>285</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286</v>
      </c>
      <c r="BW109" s="915"/>
      <c r="BX109" s="915"/>
      <c r="BY109" s="915"/>
      <c r="BZ109" s="916"/>
      <c r="CA109" s="914" t="s">
        <v>285</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286</v>
      </c>
      <c r="DM109" s="915"/>
      <c r="DN109" s="915"/>
      <c r="DO109" s="915"/>
      <c r="DP109" s="916"/>
      <c r="DQ109" s="914" t="s">
        <v>285</v>
      </c>
      <c r="DR109" s="915"/>
      <c r="DS109" s="915"/>
      <c r="DT109" s="915"/>
      <c r="DU109" s="916"/>
      <c r="DV109" s="914" t="s">
        <v>402</v>
      </c>
      <c r="DW109" s="915"/>
      <c r="DX109" s="915"/>
      <c r="DY109" s="915"/>
      <c r="DZ109" s="917"/>
    </row>
    <row r="110" spans="1:131" s="199" customFormat="1" ht="26.25" customHeight="1">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1785860</v>
      </c>
      <c r="AB110" s="922"/>
      <c r="AC110" s="922"/>
      <c r="AD110" s="922"/>
      <c r="AE110" s="923"/>
      <c r="AF110" s="924">
        <v>1630629</v>
      </c>
      <c r="AG110" s="922"/>
      <c r="AH110" s="922"/>
      <c r="AI110" s="922"/>
      <c r="AJ110" s="923"/>
      <c r="AK110" s="924">
        <v>1541502</v>
      </c>
      <c r="AL110" s="922"/>
      <c r="AM110" s="922"/>
      <c r="AN110" s="922"/>
      <c r="AO110" s="923"/>
      <c r="AP110" s="925">
        <v>25.4</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14545780</v>
      </c>
      <c r="BR110" s="957"/>
      <c r="BS110" s="957"/>
      <c r="BT110" s="957"/>
      <c r="BU110" s="957"/>
      <c r="BV110" s="957">
        <v>14142939</v>
      </c>
      <c r="BW110" s="957"/>
      <c r="BX110" s="957"/>
      <c r="BY110" s="957"/>
      <c r="BZ110" s="957"/>
      <c r="CA110" s="957">
        <v>13927180</v>
      </c>
      <c r="CB110" s="957"/>
      <c r="CC110" s="957"/>
      <c r="CD110" s="957"/>
      <c r="CE110" s="957"/>
      <c r="CF110" s="971">
        <v>229.2</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409</v>
      </c>
      <c r="AB111" s="964"/>
      <c r="AC111" s="964"/>
      <c r="AD111" s="964"/>
      <c r="AE111" s="965"/>
      <c r="AF111" s="966" t="s">
        <v>409</v>
      </c>
      <c r="AG111" s="964"/>
      <c r="AH111" s="964"/>
      <c r="AI111" s="964"/>
      <c r="AJ111" s="965"/>
      <c r="AK111" s="966" t="s">
        <v>409</v>
      </c>
      <c r="AL111" s="964"/>
      <c r="AM111" s="964"/>
      <c r="AN111" s="964"/>
      <c r="AO111" s="965"/>
      <c r="AP111" s="967" t="s">
        <v>409</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11781</v>
      </c>
      <c r="BR111" s="950"/>
      <c r="BS111" s="950"/>
      <c r="BT111" s="950"/>
      <c r="BU111" s="950"/>
      <c r="BV111" s="950">
        <v>8791</v>
      </c>
      <c r="BW111" s="950"/>
      <c r="BX111" s="950"/>
      <c r="BY111" s="950"/>
      <c r="BZ111" s="950"/>
      <c r="CA111" s="950">
        <v>5830</v>
      </c>
      <c r="CB111" s="950"/>
      <c r="CC111" s="950"/>
      <c r="CD111" s="950"/>
      <c r="CE111" s="950"/>
      <c r="CF111" s="944">
        <v>0.1</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412</v>
      </c>
      <c r="DH111" s="950"/>
      <c r="DI111" s="950"/>
      <c r="DJ111" s="950"/>
      <c r="DK111" s="950"/>
      <c r="DL111" s="950" t="s">
        <v>412</v>
      </c>
      <c r="DM111" s="950"/>
      <c r="DN111" s="950"/>
      <c r="DO111" s="950"/>
      <c r="DP111" s="950"/>
      <c r="DQ111" s="950" t="s">
        <v>412</v>
      </c>
      <c r="DR111" s="950"/>
      <c r="DS111" s="950"/>
      <c r="DT111" s="950"/>
      <c r="DU111" s="950"/>
      <c r="DV111" s="951" t="s">
        <v>412</v>
      </c>
      <c r="DW111" s="951"/>
      <c r="DX111" s="951"/>
      <c r="DY111" s="951"/>
      <c r="DZ111" s="952"/>
    </row>
    <row r="112" spans="1:131" s="199"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8075869</v>
      </c>
      <c r="BR112" s="950"/>
      <c r="BS112" s="950"/>
      <c r="BT112" s="950"/>
      <c r="BU112" s="950"/>
      <c r="BV112" s="950">
        <v>7936802</v>
      </c>
      <c r="BW112" s="950"/>
      <c r="BX112" s="950"/>
      <c r="BY112" s="950"/>
      <c r="BZ112" s="950"/>
      <c r="CA112" s="950">
        <v>7703846</v>
      </c>
      <c r="CB112" s="950"/>
      <c r="CC112" s="950"/>
      <c r="CD112" s="950"/>
      <c r="CE112" s="950"/>
      <c r="CF112" s="944">
        <v>126.8</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520581</v>
      </c>
      <c r="AB113" s="964"/>
      <c r="AC113" s="964"/>
      <c r="AD113" s="964"/>
      <c r="AE113" s="965"/>
      <c r="AF113" s="966">
        <v>519052</v>
      </c>
      <c r="AG113" s="964"/>
      <c r="AH113" s="964"/>
      <c r="AI113" s="964"/>
      <c r="AJ113" s="965"/>
      <c r="AK113" s="966">
        <v>520408</v>
      </c>
      <c r="AL113" s="964"/>
      <c r="AM113" s="964"/>
      <c r="AN113" s="964"/>
      <c r="AO113" s="965"/>
      <c r="AP113" s="967">
        <v>8.6</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v>686170</v>
      </c>
      <c r="BR113" s="950"/>
      <c r="BS113" s="950"/>
      <c r="BT113" s="950"/>
      <c r="BU113" s="950"/>
      <c r="BV113" s="950">
        <v>635454</v>
      </c>
      <c r="BW113" s="950"/>
      <c r="BX113" s="950"/>
      <c r="BY113" s="950"/>
      <c r="BZ113" s="950"/>
      <c r="CA113" s="950">
        <v>532627</v>
      </c>
      <c r="CB113" s="950"/>
      <c r="CC113" s="950"/>
      <c r="CD113" s="950"/>
      <c r="CE113" s="950"/>
      <c r="CF113" s="944">
        <v>8.8000000000000007</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120570</v>
      </c>
      <c r="AB114" s="989"/>
      <c r="AC114" s="989"/>
      <c r="AD114" s="989"/>
      <c r="AE114" s="990"/>
      <c r="AF114" s="991">
        <v>119401</v>
      </c>
      <c r="AG114" s="989"/>
      <c r="AH114" s="989"/>
      <c r="AI114" s="989"/>
      <c r="AJ114" s="990"/>
      <c r="AK114" s="991">
        <v>121950</v>
      </c>
      <c r="AL114" s="989"/>
      <c r="AM114" s="989"/>
      <c r="AN114" s="989"/>
      <c r="AO114" s="990"/>
      <c r="AP114" s="992">
        <v>2</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2511436</v>
      </c>
      <c r="BR114" s="950"/>
      <c r="BS114" s="950"/>
      <c r="BT114" s="950"/>
      <c r="BU114" s="950"/>
      <c r="BV114" s="950">
        <v>2542182</v>
      </c>
      <c r="BW114" s="950"/>
      <c r="BX114" s="950"/>
      <c r="BY114" s="950"/>
      <c r="BZ114" s="950"/>
      <c r="CA114" s="950">
        <v>2482830</v>
      </c>
      <c r="CB114" s="950"/>
      <c r="CC114" s="950"/>
      <c r="CD114" s="950"/>
      <c r="CE114" s="950"/>
      <c r="CF114" s="944">
        <v>40.9</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18976</v>
      </c>
      <c r="AB115" s="964"/>
      <c r="AC115" s="964"/>
      <c r="AD115" s="964"/>
      <c r="AE115" s="965"/>
      <c r="AF115" s="966">
        <v>6013</v>
      </c>
      <c r="AG115" s="964"/>
      <c r="AH115" s="964"/>
      <c r="AI115" s="964"/>
      <c r="AJ115" s="965"/>
      <c r="AK115" s="966">
        <v>5709</v>
      </c>
      <c r="AL115" s="964"/>
      <c r="AM115" s="964"/>
      <c r="AN115" s="964"/>
      <c r="AO115" s="965"/>
      <c r="AP115" s="967">
        <v>0.1</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11781</v>
      </c>
      <c r="DH116" s="989"/>
      <c r="DI116" s="989"/>
      <c r="DJ116" s="989"/>
      <c r="DK116" s="990"/>
      <c r="DL116" s="991">
        <v>8791</v>
      </c>
      <c r="DM116" s="989"/>
      <c r="DN116" s="989"/>
      <c r="DO116" s="989"/>
      <c r="DP116" s="990"/>
      <c r="DQ116" s="991">
        <v>5830</v>
      </c>
      <c r="DR116" s="989"/>
      <c r="DS116" s="989"/>
      <c r="DT116" s="989"/>
      <c r="DU116" s="990"/>
      <c r="DV116" s="992">
        <v>0.1</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2445987</v>
      </c>
      <c r="AB117" s="1007"/>
      <c r="AC117" s="1007"/>
      <c r="AD117" s="1007"/>
      <c r="AE117" s="1008"/>
      <c r="AF117" s="1009">
        <v>2275095</v>
      </c>
      <c r="AG117" s="1007"/>
      <c r="AH117" s="1007"/>
      <c r="AI117" s="1007"/>
      <c r="AJ117" s="1008"/>
      <c r="AK117" s="1009">
        <v>2189569</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286</v>
      </c>
      <c r="AG118" s="915"/>
      <c r="AH118" s="915"/>
      <c r="AI118" s="915"/>
      <c r="AJ118" s="916"/>
      <c r="AK118" s="914" t="s">
        <v>285</v>
      </c>
      <c r="AL118" s="915"/>
      <c r="AM118" s="915"/>
      <c r="AN118" s="915"/>
      <c r="AO118" s="916"/>
      <c r="AP118" s="1001" t="s">
        <v>402</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434</v>
      </c>
      <c r="BP119" s="1036"/>
      <c r="BQ119" s="1027">
        <v>25831036</v>
      </c>
      <c r="BR119" s="1028"/>
      <c r="BS119" s="1028"/>
      <c r="BT119" s="1028"/>
      <c r="BU119" s="1028"/>
      <c r="BV119" s="1028">
        <v>25266168</v>
      </c>
      <c r="BW119" s="1028"/>
      <c r="BX119" s="1028"/>
      <c r="BY119" s="1028"/>
      <c r="BZ119" s="1028"/>
      <c r="CA119" s="1028">
        <v>24652313</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1911868</v>
      </c>
      <c r="BR120" s="957"/>
      <c r="BS120" s="957"/>
      <c r="BT120" s="957"/>
      <c r="BU120" s="957"/>
      <c r="BV120" s="957">
        <v>2064137</v>
      </c>
      <c r="BW120" s="957"/>
      <c r="BX120" s="957"/>
      <c r="BY120" s="957"/>
      <c r="BZ120" s="957"/>
      <c r="CA120" s="957">
        <v>2368308</v>
      </c>
      <c r="CB120" s="957"/>
      <c r="CC120" s="957"/>
      <c r="CD120" s="957"/>
      <c r="CE120" s="957"/>
      <c r="CF120" s="971">
        <v>39</v>
      </c>
      <c r="CG120" s="972"/>
      <c r="CH120" s="972"/>
      <c r="CI120" s="972"/>
      <c r="CJ120" s="972"/>
      <c r="CK120" s="1037" t="s">
        <v>438</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7478884</v>
      </c>
      <c r="DH120" s="957"/>
      <c r="DI120" s="957"/>
      <c r="DJ120" s="957"/>
      <c r="DK120" s="957"/>
      <c r="DL120" s="957">
        <v>7406523</v>
      </c>
      <c r="DM120" s="957"/>
      <c r="DN120" s="957"/>
      <c r="DO120" s="957"/>
      <c r="DP120" s="957"/>
      <c r="DQ120" s="957">
        <v>7154257</v>
      </c>
      <c r="DR120" s="957"/>
      <c r="DS120" s="957"/>
      <c r="DT120" s="957"/>
      <c r="DU120" s="957"/>
      <c r="DV120" s="958">
        <v>117.7</v>
      </c>
      <c r="DW120" s="958"/>
      <c r="DX120" s="958"/>
      <c r="DY120" s="958"/>
      <c r="DZ120" s="959"/>
    </row>
    <row r="121" spans="1:130" s="199" customFormat="1" ht="26.25" customHeight="1">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v>2442246</v>
      </c>
      <c r="BR121" s="950"/>
      <c r="BS121" s="950"/>
      <c r="BT121" s="950"/>
      <c r="BU121" s="950"/>
      <c r="BV121" s="950">
        <v>2213271</v>
      </c>
      <c r="BW121" s="950"/>
      <c r="BX121" s="950"/>
      <c r="BY121" s="950"/>
      <c r="BZ121" s="950"/>
      <c r="CA121" s="950">
        <v>2052643</v>
      </c>
      <c r="CB121" s="950"/>
      <c r="CC121" s="950"/>
      <c r="CD121" s="950"/>
      <c r="CE121" s="950"/>
      <c r="CF121" s="944">
        <v>33.799999999999997</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556147</v>
      </c>
      <c r="DH121" s="950"/>
      <c r="DI121" s="950"/>
      <c r="DJ121" s="950"/>
      <c r="DK121" s="950"/>
      <c r="DL121" s="950">
        <v>520127</v>
      </c>
      <c r="DM121" s="950"/>
      <c r="DN121" s="950"/>
      <c r="DO121" s="950"/>
      <c r="DP121" s="950"/>
      <c r="DQ121" s="950">
        <v>536143</v>
      </c>
      <c r="DR121" s="950"/>
      <c r="DS121" s="950"/>
      <c r="DT121" s="950"/>
      <c r="DU121" s="950"/>
      <c r="DV121" s="951">
        <v>8.8000000000000007</v>
      </c>
      <c r="DW121" s="951"/>
      <c r="DX121" s="951"/>
      <c r="DY121" s="951"/>
      <c r="DZ121" s="952"/>
    </row>
    <row r="122" spans="1:130" s="199" customFormat="1" ht="26.25" customHeight="1">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13524196</v>
      </c>
      <c r="BR122" s="1028"/>
      <c r="BS122" s="1028"/>
      <c r="BT122" s="1028"/>
      <c r="BU122" s="1028"/>
      <c r="BV122" s="1028">
        <v>13327362</v>
      </c>
      <c r="BW122" s="1028"/>
      <c r="BX122" s="1028"/>
      <c r="BY122" s="1028"/>
      <c r="BZ122" s="1028"/>
      <c r="CA122" s="1028">
        <v>13228892</v>
      </c>
      <c r="CB122" s="1028"/>
      <c r="CC122" s="1028"/>
      <c r="CD122" s="1028"/>
      <c r="CE122" s="1028"/>
      <c r="CF122" s="1048">
        <v>217.7</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v>40838</v>
      </c>
      <c r="DH122" s="950"/>
      <c r="DI122" s="950"/>
      <c r="DJ122" s="950"/>
      <c r="DK122" s="950"/>
      <c r="DL122" s="950">
        <v>10152</v>
      </c>
      <c r="DM122" s="950"/>
      <c r="DN122" s="950"/>
      <c r="DO122" s="950"/>
      <c r="DP122" s="950"/>
      <c r="DQ122" s="950">
        <v>13446</v>
      </c>
      <c r="DR122" s="950"/>
      <c r="DS122" s="950"/>
      <c r="DT122" s="950"/>
      <c r="DU122" s="950"/>
      <c r="DV122" s="951">
        <v>0.2</v>
      </c>
      <c r="DW122" s="951"/>
      <c r="DX122" s="951"/>
      <c r="DY122" s="951"/>
      <c r="DZ122" s="952"/>
    </row>
    <row r="123" spans="1:130" s="199" customFormat="1" ht="26.25" customHeight="1">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18976</v>
      </c>
      <c r="AB123" s="989"/>
      <c r="AC123" s="989"/>
      <c r="AD123" s="989"/>
      <c r="AE123" s="990"/>
      <c r="AF123" s="991">
        <v>6013</v>
      </c>
      <c r="AG123" s="989"/>
      <c r="AH123" s="989"/>
      <c r="AI123" s="989"/>
      <c r="AJ123" s="990"/>
      <c r="AK123" s="991">
        <v>5709</v>
      </c>
      <c r="AL123" s="989"/>
      <c r="AM123" s="989"/>
      <c r="AN123" s="989"/>
      <c r="AO123" s="990"/>
      <c r="AP123" s="992">
        <v>0.1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442</v>
      </c>
      <c r="BP123" s="1036"/>
      <c r="BQ123" s="1095">
        <v>17878310</v>
      </c>
      <c r="BR123" s="1096"/>
      <c r="BS123" s="1096"/>
      <c r="BT123" s="1096"/>
      <c r="BU123" s="1096"/>
      <c r="BV123" s="1096">
        <v>17604770</v>
      </c>
      <c r="BW123" s="1096"/>
      <c r="BX123" s="1096"/>
      <c r="BY123" s="1096"/>
      <c r="BZ123" s="1096"/>
      <c r="CA123" s="1096">
        <v>17649843</v>
      </c>
      <c r="CB123" s="1096"/>
      <c r="CC123" s="1096"/>
      <c r="CD123" s="1096"/>
      <c r="CE123" s="1096"/>
      <c r="CF123" s="1029"/>
      <c r="CG123" s="1030"/>
      <c r="CH123" s="1030"/>
      <c r="CI123" s="1030"/>
      <c r="CJ123" s="1031"/>
      <c r="CK123" s="1040"/>
      <c r="CL123" s="1041"/>
      <c r="CM123" s="1041"/>
      <c r="CN123" s="1041"/>
      <c r="CO123" s="1042"/>
      <c r="CP123" s="1050" t="s">
        <v>380</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130</v>
      </c>
      <c r="BR124" s="1058"/>
      <c r="BS124" s="1058"/>
      <c r="BT124" s="1058"/>
      <c r="BU124" s="1058"/>
      <c r="BV124" s="1058">
        <v>122.6</v>
      </c>
      <c r="BW124" s="1058"/>
      <c r="BX124" s="1058"/>
      <c r="BY124" s="1058"/>
      <c r="BZ124" s="1058"/>
      <c r="CA124" s="1058">
        <v>115.2</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322111</v>
      </c>
      <c r="AB128" s="1078"/>
      <c r="AC128" s="1078"/>
      <c r="AD128" s="1078"/>
      <c r="AE128" s="1079"/>
      <c r="AF128" s="1080">
        <v>275978</v>
      </c>
      <c r="AG128" s="1078"/>
      <c r="AH128" s="1078"/>
      <c r="AI128" s="1078"/>
      <c r="AJ128" s="1079"/>
      <c r="AK128" s="1080">
        <v>247462</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112</v>
      </c>
      <c r="BG128" s="1085"/>
      <c r="BH128" s="1085"/>
      <c r="BI128" s="1085"/>
      <c r="BJ128" s="1085"/>
      <c r="BK128" s="1085"/>
      <c r="BL128" s="1086"/>
      <c r="BM128" s="1084">
        <v>13.96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7385503</v>
      </c>
      <c r="AB129" s="989"/>
      <c r="AC129" s="989"/>
      <c r="AD129" s="989"/>
      <c r="AE129" s="990"/>
      <c r="AF129" s="991">
        <v>7448578</v>
      </c>
      <c r="AG129" s="989"/>
      <c r="AH129" s="989"/>
      <c r="AI129" s="989"/>
      <c r="AJ129" s="990"/>
      <c r="AK129" s="991">
        <v>7279715</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112</v>
      </c>
      <c r="BG129" s="1099"/>
      <c r="BH129" s="1099"/>
      <c r="BI129" s="1099"/>
      <c r="BJ129" s="1099"/>
      <c r="BK129" s="1099"/>
      <c r="BL129" s="1100"/>
      <c r="BM129" s="1098">
        <v>18.96</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1272173</v>
      </c>
      <c r="AB130" s="989"/>
      <c r="AC130" s="989"/>
      <c r="AD130" s="989"/>
      <c r="AE130" s="990"/>
      <c r="AF130" s="991">
        <v>1204465</v>
      </c>
      <c r="AG130" s="989"/>
      <c r="AH130" s="989"/>
      <c r="AI130" s="989"/>
      <c r="AJ130" s="990"/>
      <c r="AK130" s="991">
        <v>1202401</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12.9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6113330</v>
      </c>
      <c r="AB131" s="1014"/>
      <c r="AC131" s="1014"/>
      <c r="AD131" s="1014"/>
      <c r="AE131" s="1015"/>
      <c r="AF131" s="1013">
        <v>6244113</v>
      </c>
      <c r="AG131" s="1014"/>
      <c r="AH131" s="1014"/>
      <c r="AI131" s="1014"/>
      <c r="AJ131" s="1015"/>
      <c r="AK131" s="1013">
        <v>6077314</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v>115.2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13.931899639999999</v>
      </c>
      <c r="AB132" s="1130"/>
      <c r="AC132" s="1130"/>
      <c r="AD132" s="1130"/>
      <c r="AE132" s="1131"/>
      <c r="AF132" s="1132">
        <v>12.726419269999999</v>
      </c>
      <c r="AG132" s="1130"/>
      <c r="AH132" s="1130"/>
      <c r="AI132" s="1130"/>
      <c r="AJ132" s="1131"/>
      <c r="AK132" s="1132">
        <v>12.17159423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14.9</v>
      </c>
      <c r="AB133" s="1113"/>
      <c r="AC133" s="1113"/>
      <c r="AD133" s="1113"/>
      <c r="AE133" s="1114"/>
      <c r="AF133" s="1112">
        <v>13.8</v>
      </c>
      <c r="AG133" s="1113"/>
      <c r="AH133" s="1113"/>
      <c r="AI133" s="1113"/>
      <c r="AJ133" s="1114"/>
      <c r="AK133" s="1112">
        <v>12.9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topLeftCell="A49" zoomScaleNormal="85" zoomScaleSheetLayoutView="55" workbookViewId="0">
      <selection activeCell="AE51" sqref="AE51"/>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topLeftCell="A22"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0" t="s">
        <v>470</v>
      </c>
      <c r="L7" s="256"/>
      <c r="M7" s="257" t="s">
        <v>471</v>
      </c>
      <c r="N7" s="258"/>
    </row>
    <row r="8" spans="1:16">
      <c r="A8" s="250"/>
      <c r="B8" s="246"/>
      <c r="C8" s="246"/>
      <c r="D8" s="246"/>
      <c r="E8" s="246"/>
      <c r="F8" s="246"/>
      <c r="G8" s="259"/>
      <c r="H8" s="260"/>
      <c r="I8" s="260"/>
      <c r="J8" s="261"/>
      <c r="K8" s="1151"/>
      <c r="L8" s="262" t="s">
        <v>472</v>
      </c>
      <c r="M8" s="263" t="s">
        <v>473</v>
      </c>
      <c r="N8" s="264" t="s">
        <v>474</v>
      </c>
    </row>
    <row r="9" spans="1:16">
      <c r="A9" s="250"/>
      <c r="B9" s="246"/>
      <c r="C9" s="246"/>
      <c r="D9" s="246"/>
      <c r="E9" s="246"/>
      <c r="F9" s="246"/>
      <c r="G9" s="1152" t="s">
        <v>475</v>
      </c>
      <c r="H9" s="1153"/>
      <c r="I9" s="1153"/>
      <c r="J9" s="1154"/>
      <c r="K9" s="265">
        <v>2265109</v>
      </c>
      <c r="L9" s="266">
        <v>90114</v>
      </c>
      <c r="M9" s="267">
        <v>83477</v>
      </c>
      <c r="N9" s="268">
        <v>8</v>
      </c>
    </row>
    <row r="10" spans="1:16">
      <c r="A10" s="250"/>
      <c r="B10" s="246"/>
      <c r="C10" s="246"/>
      <c r="D10" s="246"/>
      <c r="E10" s="246"/>
      <c r="F10" s="246"/>
      <c r="G10" s="1152" t="s">
        <v>476</v>
      </c>
      <c r="H10" s="1153"/>
      <c r="I10" s="1153"/>
      <c r="J10" s="1154"/>
      <c r="K10" s="269">
        <v>182594</v>
      </c>
      <c r="L10" s="270">
        <v>7264</v>
      </c>
      <c r="M10" s="271">
        <v>6313</v>
      </c>
      <c r="N10" s="272">
        <v>15.1</v>
      </c>
    </row>
    <row r="11" spans="1:16" ht="13.5" customHeight="1">
      <c r="A11" s="250"/>
      <c r="B11" s="246"/>
      <c r="C11" s="246"/>
      <c r="D11" s="246"/>
      <c r="E11" s="246"/>
      <c r="F11" s="246"/>
      <c r="G11" s="1152" t="s">
        <v>477</v>
      </c>
      <c r="H11" s="1153"/>
      <c r="I11" s="1153"/>
      <c r="J11" s="1154"/>
      <c r="K11" s="269">
        <v>45136</v>
      </c>
      <c r="L11" s="270">
        <v>1796</v>
      </c>
      <c r="M11" s="271">
        <v>8598</v>
      </c>
      <c r="N11" s="272">
        <v>-79.099999999999994</v>
      </c>
    </row>
    <row r="12" spans="1:16" ht="13.5" customHeight="1">
      <c r="A12" s="250"/>
      <c r="B12" s="246"/>
      <c r="C12" s="246"/>
      <c r="D12" s="246"/>
      <c r="E12" s="246"/>
      <c r="F12" s="246"/>
      <c r="G12" s="1152" t="s">
        <v>478</v>
      </c>
      <c r="H12" s="1153"/>
      <c r="I12" s="1153"/>
      <c r="J12" s="1154"/>
      <c r="K12" s="269">
        <v>59632</v>
      </c>
      <c r="L12" s="270">
        <v>2372</v>
      </c>
      <c r="M12" s="271">
        <v>1600</v>
      </c>
      <c r="N12" s="272">
        <v>48.3</v>
      </c>
    </row>
    <row r="13" spans="1:16" ht="13.5" customHeight="1">
      <c r="A13" s="250"/>
      <c r="B13" s="246"/>
      <c r="C13" s="246"/>
      <c r="D13" s="246"/>
      <c r="E13" s="246"/>
      <c r="F13" s="246"/>
      <c r="G13" s="1152" t="s">
        <v>479</v>
      </c>
      <c r="H13" s="1153"/>
      <c r="I13" s="1153"/>
      <c r="J13" s="1154"/>
      <c r="K13" s="269" t="s">
        <v>480</v>
      </c>
      <c r="L13" s="270" t="s">
        <v>480</v>
      </c>
      <c r="M13" s="271" t="s">
        <v>480</v>
      </c>
      <c r="N13" s="272" t="s">
        <v>480</v>
      </c>
    </row>
    <row r="14" spans="1:16" ht="13.5" customHeight="1">
      <c r="A14" s="250"/>
      <c r="B14" s="246"/>
      <c r="C14" s="246"/>
      <c r="D14" s="246"/>
      <c r="E14" s="246"/>
      <c r="F14" s="246"/>
      <c r="G14" s="1152" t="s">
        <v>481</v>
      </c>
      <c r="H14" s="1153"/>
      <c r="I14" s="1153"/>
      <c r="J14" s="1154"/>
      <c r="K14" s="269">
        <v>127767</v>
      </c>
      <c r="L14" s="270">
        <v>5083</v>
      </c>
      <c r="M14" s="271">
        <v>3683</v>
      </c>
      <c r="N14" s="272">
        <v>38</v>
      </c>
    </row>
    <row r="15" spans="1:16" ht="13.5" customHeight="1">
      <c r="A15" s="250"/>
      <c r="B15" s="246"/>
      <c r="C15" s="246"/>
      <c r="D15" s="246"/>
      <c r="E15" s="246"/>
      <c r="F15" s="246"/>
      <c r="G15" s="1152" t="s">
        <v>482</v>
      </c>
      <c r="H15" s="1153"/>
      <c r="I15" s="1153"/>
      <c r="J15" s="1154"/>
      <c r="K15" s="269">
        <v>50940</v>
      </c>
      <c r="L15" s="270">
        <v>2027</v>
      </c>
      <c r="M15" s="271">
        <v>1742</v>
      </c>
      <c r="N15" s="272">
        <v>16.399999999999999</v>
      </c>
    </row>
    <row r="16" spans="1:16">
      <c r="A16" s="250"/>
      <c r="B16" s="246"/>
      <c r="C16" s="246"/>
      <c r="D16" s="246"/>
      <c r="E16" s="246"/>
      <c r="F16" s="246"/>
      <c r="G16" s="1155" t="s">
        <v>483</v>
      </c>
      <c r="H16" s="1156"/>
      <c r="I16" s="1156"/>
      <c r="J16" s="1157"/>
      <c r="K16" s="270">
        <v>-234891</v>
      </c>
      <c r="L16" s="270">
        <v>-9345</v>
      </c>
      <c r="M16" s="271">
        <v>-8939</v>
      </c>
      <c r="N16" s="272">
        <v>4.5</v>
      </c>
    </row>
    <row r="17" spans="1:16">
      <c r="A17" s="250"/>
      <c r="B17" s="246"/>
      <c r="C17" s="246"/>
      <c r="D17" s="246"/>
      <c r="E17" s="246"/>
      <c r="F17" s="246"/>
      <c r="G17" s="1155" t="s">
        <v>169</v>
      </c>
      <c r="H17" s="1156"/>
      <c r="I17" s="1156"/>
      <c r="J17" s="1157"/>
      <c r="K17" s="270">
        <v>2496287</v>
      </c>
      <c r="L17" s="270">
        <v>99311</v>
      </c>
      <c r="M17" s="271">
        <v>96475</v>
      </c>
      <c r="N17" s="272">
        <v>2.9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47" t="s">
        <v>488</v>
      </c>
      <c r="H21" s="1148"/>
      <c r="I21" s="1148"/>
      <c r="J21" s="1149"/>
      <c r="K21" s="282">
        <v>9.91</v>
      </c>
      <c r="L21" s="283">
        <v>9.61</v>
      </c>
      <c r="M21" s="284">
        <v>0.3</v>
      </c>
      <c r="N21" s="251"/>
      <c r="O21" s="285"/>
      <c r="P21" s="281"/>
    </row>
    <row r="22" spans="1:16" s="286" customFormat="1">
      <c r="A22" s="281"/>
      <c r="B22" s="251"/>
      <c r="C22" s="251"/>
      <c r="D22" s="251"/>
      <c r="E22" s="251"/>
      <c r="F22" s="251"/>
      <c r="G22" s="1147" t="s">
        <v>489</v>
      </c>
      <c r="H22" s="1148"/>
      <c r="I22" s="1148"/>
      <c r="J22" s="1149"/>
      <c r="K22" s="287">
        <v>98.5</v>
      </c>
      <c r="L22" s="288">
        <v>97.6</v>
      </c>
      <c r="M22" s="289">
        <v>0.9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0" t="s">
        <v>470</v>
      </c>
      <c r="L30" s="256"/>
      <c r="M30" s="257" t="s">
        <v>471</v>
      </c>
      <c r="N30" s="258"/>
    </row>
    <row r="31" spans="1:16">
      <c r="A31" s="250"/>
      <c r="B31" s="246"/>
      <c r="C31" s="246"/>
      <c r="D31" s="246"/>
      <c r="E31" s="246"/>
      <c r="F31" s="246"/>
      <c r="G31" s="259"/>
      <c r="H31" s="260"/>
      <c r="I31" s="260"/>
      <c r="J31" s="261"/>
      <c r="K31" s="1151"/>
      <c r="L31" s="262" t="s">
        <v>472</v>
      </c>
      <c r="M31" s="263" t="s">
        <v>473</v>
      </c>
      <c r="N31" s="264" t="s">
        <v>474</v>
      </c>
    </row>
    <row r="32" spans="1:16" ht="27" customHeight="1">
      <c r="A32" s="250"/>
      <c r="B32" s="246"/>
      <c r="C32" s="246"/>
      <c r="D32" s="246"/>
      <c r="E32" s="246"/>
      <c r="F32" s="246"/>
      <c r="G32" s="1163" t="s">
        <v>493</v>
      </c>
      <c r="H32" s="1164"/>
      <c r="I32" s="1164"/>
      <c r="J32" s="1165"/>
      <c r="K32" s="296">
        <v>1541502</v>
      </c>
      <c r="L32" s="296">
        <v>61326</v>
      </c>
      <c r="M32" s="297">
        <v>62872</v>
      </c>
      <c r="N32" s="298">
        <v>-2.5</v>
      </c>
    </row>
    <row r="33" spans="1:16" ht="13.5" customHeight="1">
      <c r="A33" s="250"/>
      <c r="B33" s="246"/>
      <c r="C33" s="246"/>
      <c r="D33" s="246"/>
      <c r="E33" s="246"/>
      <c r="F33" s="246"/>
      <c r="G33" s="1163" t="s">
        <v>494</v>
      </c>
      <c r="H33" s="1164"/>
      <c r="I33" s="1164"/>
      <c r="J33" s="1165"/>
      <c r="K33" s="296" t="s">
        <v>480</v>
      </c>
      <c r="L33" s="296" t="s">
        <v>480</v>
      </c>
      <c r="M33" s="297" t="s">
        <v>480</v>
      </c>
      <c r="N33" s="298" t="s">
        <v>480</v>
      </c>
    </row>
    <row r="34" spans="1:16" ht="27" customHeight="1">
      <c r="A34" s="250"/>
      <c r="B34" s="246"/>
      <c r="C34" s="246"/>
      <c r="D34" s="246"/>
      <c r="E34" s="246"/>
      <c r="F34" s="246"/>
      <c r="G34" s="1163" t="s">
        <v>495</v>
      </c>
      <c r="H34" s="1164"/>
      <c r="I34" s="1164"/>
      <c r="J34" s="1165"/>
      <c r="K34" s="296" t="s">
        <v>480</v>
      </c>
      <c r="L34" s="296" t="s">
        <v>480</v>
      </c>
      <c r="M34" s="297">
        <v>20</v>
      </c>
      <c r="N34" s="298" t="s">
        <v>480</v>
      </c>
    </row>
    <row r="35" spans="1:16" ht="27" customHeight="1">
      <c r="A35" s="250"/>
      <c r="B35" s="246"/>
      <c r="C35" s="246"/>
      <c r="D35" s="246"/>
      <c r="E35" s="246"/>
      <c r="F35" s="246"/>
      <c r="G35" s="1163" t="s">
        <v>496</v>
      </c>
      <c r="H35" s="1164"/>
      <c r="I35" s="1164"/>
      <c r="J35" s="1165"/>
      <c r="K35" s="296">
        <v>520408</v>
      </c>
      <c r="L35" s="296">
        <v>20704</v>
      </c>
      <c r="M35" s="297">
        <v>17600</v>
      </c>
      <c r="N35" s="298">
        <v>17.600000000000001</v>
      </c>
    </row>
    <row r="36" spans="1:16" ht="27" customHeight="1">
      <c r="A36" s="250"/>
      <c r="B36" s="246"/>
      <c r="C36" s="246"/>
      <c r="D36" s="246"/>
      <c r="E36" s="246"/>
      <c r="F36" s="246"/>
      <c r="G36" s="1163" t="s">
        <v>497</v>
      </c>
      <c r="H36" s="1164"/>
      <c r="I36" s="1164"/>
      <c r="J36" s="1165"/>
      <c r="K36" s="296">
        <v>121950</v>
      </c>
      <c r="L36" s="296">
        <v>4852</v>
      </c>
      <c r="M36" s="297">
        <v>3568</v>
      </c>
      <c r="N36" s="298">
        <v>36</v>
      </c>
    </row>
    <row r="37" spans="1:16" ht="13.5" customHeight="1">
      <c r="A37" s="250"/>
      <c r="B37" s="246"/>
      <c r="C37" s="246"/>
      <c r="D37" s="246"/>
      <c r="E37" s="246"/>
      <c r="F37" s="246"/>
      <c r="G37" s="1163" t="s">
        <v>498</v>
      </c>
      <c r="H37" s="1164"/>
      <c r="I37" s="1164"/>
      <c r="J37" s="1165"/>
      <c r="K37" s="296">
        <v>5709</v>
      </c>
      <c r="L37" s="296">
        <v>227</v>
      </c>
      <c r="M37" s="297">
        <v>1129</v>
      </c>
      <c r="N37" s="298">
        <v>-79.900000000000006</v>
      </c>
    </row>
    <row r="38" spans="1:16" ht="27" customHeight="1">
      <c r="A38" s="250"/>
      <c r="B38" s="246"/>
      <c r="C38" s="246"/>
      <c r="D38" s="246"/>
      <c r="E38" s="246"/>
      <c r="F38" s="246"/>
      <c r="G38" s="1166" t="s">
        <v>499</v>
      </c>
      <c r="H38" s="1167"/>
      <c r="I38" s="1167"/>
      <c r="J38" s="1168"/>
      <c r="K38" s="299" t="s">
        <v>480</v>
      </c>
      <c r="L38" s="299" t="s">
        <v>480</v>
      </c>
      <c r="M38" s="300">
        <v>2</v>
      </c>
      <c r="N38" s="301" t="s">
        <v>480</v>
      </c>
      <c r="O38" s="295"/>
    </row>
    <row r="39" spans="1:16">
      <c r="A39" s="250"/>
      <c r="B39" s="246"/>
      <c r="C39" s="246"/>
      <c r="D39" s="246"/>
      <c r="E39" s="246"/>
      <c r="F39" s="246"/>
      <c r="G39" s="1166" t="s">
        <v>500</v>
      </c>
      <c r="H39" s="1167"/>
      <c r="I39" s="1167"/>
      <c r="J39" s="1168"/>
      <c r="K39" s="302">
        <v>-247462</v>
      </c>
      <c r="L39" s="302">
        <v>-9845</v>
      </c>
      <c r="M39" s="303">
        <v>-3135</v>
      </c>
      <c r="N39" s="304">
        <v>214</v>
      </c>
      <c r="O39" s="295"/>
    </row>
    <row r="40" spans="1:16" ht="27" customHeight="1">
      <c r="A40" s="250"/>
      <c r="B40" s="246"/>
      <c r="C40" s="246"/>
      <c r="D40" s="246"/>
      <c r="E40" s="246"/>
      <c r="F40" s="246"/>
      <c r="G40" s="1163" t="s">
        <v>501</v>
      </c>
      <c r="H40" s="1164"/>
      <c r="I40" s="1164"/>
      <c r="J40" s="1165"/>
      <c r="K40" s="302">
        <v>-1202401</v>
      </c>
      <c r="L40" s="302">
        <v>-47836</v>
      </c>
      <c r="M40" s="303">
        <v>-59327</v>
      </c>
      <c r="N40" s="304">
        <v>-19.399999999999999</v>
      </c>
      <c r="O40" s="295"/>
    </row>
    <row r="41" spans="1:16">
      <c r="A41" s="250"/>
      <c r="B41" s="246"/>
      <c r="C41" s="246"/>
      <c r="D41" s="246"/>
      <c r="E41" s="246"/>
      <c r="F41" s="246"/>
      <c r="G41" s="1169" t="s">
        <v>280</v>
      </c>
      <c r="H41" s="1170"/>
      <c r="I41" s="1170"/>
      <c r="J41" s="1171"/>
      <c r="K41" s="296">
        <v>739706</v>
      </c>
      <c r="L41" s="302">
        <v>29428</v>
      </c>
      <c r="M41" s="303">
        <v>22729</v>
      </c>
      <c r="N41" s="304">
        <v>29.5</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58" t="s">
        <v>470</v>
      </c>
      <c r="J49" s="1160" t="s">
        <v>505</v>
      </c>
      <c r="K49" s="1161"/>
      <c r="L49" s="1161"/>
      <c r="M49" s="1161"/>
      <c r="N49" s="1162"/>
    </row>
    <row r="50" spans="1:14">
      <c r="A50" s="250"/>
      <c r="B50" s="246"/>
      <c r="C50" s="246"/>
      <c r="D50" s="246"/>
      <c r="E50" s="246"/>
      <c r="F50" s="246"/>
      <c r="G50" s="314"/>
      <c r="H50" s="315"/>
      <c r="I50" s="1159"/>
      <c r="J50" s="316" t="s">
        <v>506</v>
      </c>
      <c r="K50" s="317" t="s">
        <v>507</v>
      </c>
      <c r="L50" s="318" t="s">
        <v>508</v>
      </c>
      <c r="M50" s="319" t="s">
        <v>509</v>
      </c>
      <c r="N50" s="320" t="s">
        <v>510</v>
      </c>
    </row>
    <row r="51" spans="1:14">
      <c r="A51" s="250"/>
      <c r="B51" s="246"/>
      <c r="C51" s="246"/>
      <c r="D51" s="246"/>
      <c r="E51" s="246"/>
      <c r="F51" s="246"/>
      <c r="G51" s="312" t="s">
        <v>511</v>
      </c>
      <c r="H51" s="313"/>
      <c r="I51" s="321">
        <v>1664847</v>
      </c>
      <c r="J51" s="322">
        <v>62497</v>
      </c>
      <c r="K51" s="323">
        <v>37.700000000000003</v>
      </c>
      <c r="L51" s="324">
        <v>70489</v>
      </c>
      <c r="M51" s="325">
        <v>5.0999999999999996</v>
      </c>
      <c r="N51" s="326">
        <v>32.6</v>
      </c>
    </row>
    <row r="52" spans="1:14">
      <c r="A52" s="250"/>
      <c r="B52" s="246"/>
      <c r="C52" s="246"/>
      <c r="D52" s="246"/>
      <c r="E52" s="246"/>
      <c r="F52" s="246"/>
      <c r="G52" s="327"/>
      <c r="H52" s="328" t="s">
        <v>512</v>
      </c>
      <c r="I52" s="329">
        <v>1075947</v>
      </c>
      <c r="J52" s="330">
        <v>40390</v>
      </c>
      <c r="K52" s="331">
        <v>49.4</v>
      </c>
      <c r="L52" s="332">
        <v>37817</v>
      </c>
      <c r="M52" s="333">
        <v>1.8</v>
      </c>
      <c r="N52" s="334">
        <v>47.6</v>
      </c>
    </row>
    <row r="53" spans="1:14">
      <c r="A53" s="250"/>
      <c r="B53" s="246"/>
      <c r="C53" s="246"/>
      <c r="D53" s="246"/>
      <c r="E53" s="246"/>
      <c r="F53" s="246"/>
      <c r="G53" s="312" t="s">
        <v>513</v>
      </c>
      <c r="H53" s="313"/>
      <c r="I53" s="321">
        <v>2100861</v>
      </c>
      <c r="J53" s="322">
        <v>79554</v>
      </c>
      <c r="K53" s="323">
        <v>27.3</v>
      </c>
      <c r="L53" s="324">
        <v>84389</v>
      </c>
      <c r="M53" s="325">
        <v>19.7</v>
      </c>
      <c r="N53" s="326">
        <v>7.6</v>
      </c>
    </row>
    <row r="54" spans="1:14">
      <c r="A54" s="250"/>
      <c r="B54" s="246"/>
      <c r="C54" s="246"/>
      <c r="D54" s="246"/>
      <c r="E54" s="246"/>
      <c r="F54" s="246"/>
      <c r="G54" s="327"/>
      <c r="H54" s="328" t="s">
        <v>512</v>
      </c>
      <c r="I54" s="329">
        <v>945037</v>
      </c>
      <c r="J54" s="330">
        <v>35786</v>
      </c>
      <c r="K54" s="331">
        <v>-11.4</v>
      </c>
      <c r="L54" s="332">
        <v>44339</v>
      </c>
      <c r="M54" s="333">
        <v>17.2</v>
      </c>
      <c r="N54" s="334">
        <v>-28.6</v>
      </c>
    </row>
    <row r="55" spans="1:14">
      <c r="A55" s="250"/>
      <c r="B55" s="246"/>
      <c r="C55" s="246"/>
      <c r="D55" s="246"/>
      <c r="E55" s="246"/>
      <c r="F55" s="246"/>
      <c r="G55" s="312" t="s">
        <v>514</v>
      </c>
      <c r="H55" s="313"/>
      <c r="I55" s="321">
        <v>2166397</v>
      </c>
      <c r="J55" s="322">
        <v>83307</v>
      </c>
      <c r="K55" s="323">
        <v>4.7</v>
      </c>
      <c r="L55" s="324">
        <v>83623</v>
      </c>
      <c r="M55" s="325">
        <v>-0.9</v>
      </c>
      <c r="N55" s="326">
        <v>5.6</v>
      </c>
    </row>
    <row r="56" spans="1:14">
      <c r="A56" s="250"/>
      <c r="B56" s="246"/>
      <c r="C56" s="246"/>
      <c r="D56" s="246"/>
      <c r="E56" s="246"/>
      <c r="F56" s="246"/>
      <c r="G56" s="327"/>
      <c r="H56" s="328" t="s">
        <v>512</v>
      </c>
      <c r="I56" s="329">
        <v>1118441</v>
      </c>
      <c r="J56" s="330">
        <v>43009</v>
      </c>
      <c r="K56" s="331">
        <v>20.2</v>
      </c>
      <c r="L56" s="332">
        <v>48787</v>
      </c>
      <c r="M56" s="333">
        <v>10</v>
      </c>
      <c r="N56" s="334">
        <v>10.199999999999999</v>
      </c>
    </row>
    <row r="57" spans="1:14">
      <c r="A57" s="250"/>
      <c r="B57" s="246"/>
      <c r="C57" s="246"/>
      <c r="D57" s="246"/>
      <c r="E57" s="246"/>
      <c r="F57" s="246"/>
      <c r="G57" s="312" t="s">
        <v>515</v>
      </c>
      <c r="H57" s="313"/>
      <c r="I57" s="321">
        <v>1286442</v>
      </c>
      <c r="J57" s="322">
        <v>50500</v>
      </c>
      <c r="K57" s="323">
        <v>-39.4</v>
      </c>
      <c r="L57" s="324">
        <v>87974</v>
      </c>
      <c r="M57" s="325">
        <v>5.2</v>
      </c>
      <c r="N57" s="326">
        <v>-44.6</v>
      </c>
    </row>
    <row r="58" spans="1:14">
      <c r="A58" s="250"/>
      <c r="B58" s="246"/>
      <c r="C58" s="246"/>
      <c r="D58" s="246"/>
      <c r="E58" s="246"/>
      <c r="F58" s="246"/>
      <c r="G58" s="327"/>
      <c r="H58" s="328" t="s">
        <v>512</v>
      </c>
      <c r="I58" s="329">
        <v>746441</v>
      </c>
      <c r="J58" s="330">
        <v>29302</v>
      </c>
      <c r="K58" s="331">
        <v>-31.9</v>
      </c>
      <c r="L58" s="332">
        <v>48183</v>
      </c>
      <c r="M58" s="333">
        <v>-1.2</v>
      </c>
      <c r="N58" s="334">
        <v>-30.7</v>
      </c>
    </row>
    <row r="59" spans="1:14">
      <c r="A59" s="250"/>
      <c r="B59" s="246"/>
      <c r="C59" s="246"/>
      <c r="D59" s="246"/>
      <c r="E59" s="246"/>
      <c r="F59" s="246"/>
      <c r="G59" s="312" t="s">
        <v>516</v>
      </c>
      <c r="H59" s="313"/>
      <c r="I59" s="321">
        <v>1721819</v>
      </c>
      <c r="J59" s="322">
        <v>68500</v>
      </c>
      <c r="K59" s="323">
        <v>35.6</v>
      </c>
      <c r="L59" s="324">
        <v>78864</v>
      </c>
      <c r="M59" s="325">
        <v>-10.4</v>
      </c>
      <c r="N59" s="326">
        <v>46</v>
      </c>
    </row>
    <row r="60" spans="1:14">
      <c r="A60" s="250"/>
      <c r="B60" s="246"/>
      <c r="C60" s="246"/>
      <c r="D60" s="246"/>
      <c r="E60" s="246"/>
      <c r="F60" s="246"/>
      <c r="G60" s="327"/>
      <c r="H60" s="328" t="s">
        <v>512</v>
      </c>
      <c r="I60" s="335">
        <v>915483</v>
      </c>
      <c r="J60" s="330">
        <v>36421</v>
      </c>
      <c r="K60" s="331">
        <v>24.3</v>
      </c>
      <c r="L60" s="332">
        <v>46136</v>
      </c>
      <c r="M60" s="333">
        <v>-4.2</v>
      </c>
      <c r="N60" s="334">
        <v>28.5</v>
      </c>
    </row>
    <row r="61" spans="1:14">
      <c r="A61" s="250"/>
      <c r="B61" s="246"/>
      <c r="C61" s="246"/>
      <c r="D61" s="246"/>
      <c r="E61" s="246"/>
      <c r="F61" s="246"/>
      <c r="G61" s="312" t="s">
        <v>517</v>
      </c>
      <c r="H61" s="336"/>
      <c r="I61" s="337">
        <v>1788073</v>
      </c>
      <c r="J61" s="338">
        <v>68872</v>
      </c>
      <c r="K61" s="339">
        <v>13.2</v>
      </c>
      <c r="L61" s="340">
        <v>81068</v>
      </c>
      <c r="M61" s="341">
        <v>3.7</v>
      </c>
      <c r="N61" s="326">
        <v>9.5</v>
      </c>
    </row>
    <row r="62" spans="1:14">
      <c r="A62" s="250"/>
      <c r="B62" s="246"/>
      <c r="C62" s="246"/>
      <c r="D62" s="246"/>
      <c r="E62" s="246"/>
      <c r="F62" s="246"/>
      <c r="G62" s="327"/>
      <c r="H62" s="328" t="s">
        <v>512</v>
      </c>
      <c r="I62" s="329">
        <v>960270</v>
      </c>
      <c r="J62" s="330">
        <v>36982</v>
      </c>
      <c r="K62" s="331">
        <v>10.1</v>
      </c>
      <c r="L62" s="332">
        <v>45052</v>
      </c>
      <c r="M62" s="333">
        <v>4.7</v>
      </c>
      <c r="N62" s="334">
        <v>5.4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topLeftCell="N91" zoomScaleNormal="100" zoomScaleSheetLayoutView="55" workbookViewId="0">
      <selection activeCell="A109" sqref="A10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topLeftCell="A82" zoomScaleNormal="100" zoomScaleSheetLayoutView="55" workbookViewId="0">
      <selection activeCell="Q103" sqref="Q10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10.96</v>
      </c>
      <c r="G47" s="12">
        <v>13.67</v>
      </c>
      <c r="H47" s="12">
        <v>14.23</v>
      </c>
      <c r="I47" s="12">
        <v>14.35</v>
      </c>
      <c r="J47" s="13">
        <v>14.69</v>
      </c>
    </row>
    <row r="48" spans="2:10" ht="57.75" customHeight="1">
      <c r="B48" s="14"/>
      <c r="C48" s="1174" t="s">
        <v>4</v>
      </c>
      <c r="D48" s="1174"/>
      <c r="E48" s="1175"/>
      <c r="F48" s="15">
        <v>11.07</v>
      </c>
      <c r="G48" s="16">
        <v>10.25</v>
      </c>
      <c r="H48" s="16">
        <v>9.8699999999999992</v>
      </c>
      <c r="I48" s="16">
        <v>11.95</v>
      </c>
      <c r="J48" s="17">
        <v>10.57</v>
      </c>
    </row>
    <row r="49" spans="2:10" ht="57.75" customHeight="1" thickBot="1">
      <c r="B49" s="18"/>
      <c r="C49" s="1176" t="s">
        <v>5</v>
      </c>
      <c r="D49" s="1176"/>
      <c r="E49" s="1177"/>
      <c r="F49" s="19" t="s">
        <v>524</v>
      </c>
      <c r="G49" s="20" t="s">
        <v>525</v>
      </c>
      <c r="H49" s="20" t="s">
        <v>526</v>
      </c>
      <c r="I49" s="20" t="s">
        <v>527</v>
      </c>
      <c r="J49" s="21" t="s">
        <v>528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2018-02-26T23:14:56Z</cp:lastPrinted>
  <dcterms:created xsi:type="dcterms:W3CDTF">2018-01-24T03:48:43Z</dcterms:created>
  <dcterms:modified xsi:type="dcterms:W3CDTF">2019-02-22T02:36:41Z</dcterms:modified>
</cp:coreProperties>
</file>